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mek\Dropbox\PC\Documents\ブログ\楽天サービス試算\2020家計調査\"/>
    </mc:Choice>
  </mc:AlternateContent>
  <xr:revisionPtr revIDLastSave="0" documentId="8_{4DAD08CA-A926-4D22-B575-DCB7CB77480E}" xr6:coauthVersionLast="47" xr6:coauthVersionMax="47" xr10:uidLastSave="{00000000-0000-0000-0000-000000000000}"/>
  <bookViews>
    <workbookView xWindow="-108" yWindow="-108" windowWidth="23256" windowHeight="12576" activeTab="2" xr2:uid="{7AE33384-CD43-4B20-9F97-C973B6911DD7}"/>
  </bookViews>
  <sheets>
    <sheet name="プラン別ポイント付与率" sheetId="2" r:id="rId1"/>
    <sheet name="ラクラクプラン" sheetId="1" r:id="rId2"/>
    <sheet name="ガンバルプラン" sheetId="4" r:id="rId3"/>
  </sheets>
  <definedNames>
    <definedName name="_xlnm.Print_Area" localSheetId="2">ガンバルプラン!$H$1:$R$107</definedName>
    <definedName name="_xlnm.Print_Area" localSheetId="1">ラクラクプラン!$I$1:$S$107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7" i="1" l="1"/>
  <c r="K107" i="4"/>
  <c r="I8" i="4" s="1"/>
  <c r="R106" i="1"/>
  <c r="Q106" i="1"/>
  <c r="O106" i="1"/>
  <c r="N106" i="1"/>
  <c r="R105" i="1"/>
  <c r="Q105" i="1"/>
  <c r="O105" i="1"/>
  <c r="N105" i="1"/>
  <c r="N106" i="4"/>
  <c r="M106" i="4"/>
  <c r="N105" i="4"/>
  <c r="M105" i="4"/>
  <c r="Q106" i="4"/>
  <c r="P106" i="4"/>
  <c r="P105" i="4"/>
  <c r="P104" i="4"/>
  <c r="Q104" i="4" s="1"/>
  <c r="M104" i="4"/>
  <c r="Q103" i="4"/>
  <c r="P103" i="4"/>
  <c r="N103" i="4"/>
  <c r="M103" i="4"/>
  <c r="Q102" i="4"/>
  <c r="P102" i="4"/>
  <c r="N102" i="4"/>
  <c r="M102" i="4"/>
  <c r="Q101" i="4"/>
  <c r="P101" i="4"/>
  <c r="M101" i="4"/>
  <c r="N101" i="4" s="1"/>
  <c r="P100" i="4"/>
  <c r="Q100" i="4" s="1"/>
  <c r="M100" i="4"/>
  <c r="P99" i="4"/>
  <c r="Q99" i="4" s="1"/>
  <c r="M99" i="4"/>
  <c r="P98" i="4"/>
  <c r="Q98" i="4" s="1"/>
  <c r="M98" i="4"/>
  <c r="P97" i="4"/>
  <c r="Q97" i="4" s="1"/>
  <c r="M97" i="4"/>
  <c r="Q96" i="4"/>
  <c r="P96" i="4"/>
  <c r="N96" i="4"/>
  <c r="M96" i="4"/>
  <c r="Q95" i="4"/>
  <c r="P95" i="4"/>
  <c r="N95" i="4"/>
  <c r="M95" i="4"/>
  <c r="Q94" i="4"/>
  <c r="P94" i="4"/>
  <c r="N94" i="4"/>
  <c r="M94" i="4"/>
  <c r="Q93" i="4"/>
  <c r="P93" i="4"/>
  <c r="N93" i="4"/>
  <c r="M93" i="4"/>
  <c r="P92" i="4"/>
  <c r="Q92" i="4" s="1"/>
  <c r="M92" i="4"/>
  <c r="P91" i="4"/>
  <c r="Q91" i="4" s="1"/>
  <c r="M91" i="4"/>
  <c r="Q90" i="4"/>
  <c r="P90" i="4"/>
  <c r="N90" i="4"/>
  <c r="M90" i="4"/>
  <c r="Q89" i="4"/>
  <c r="P89" i="4"/>
  <c r="N89" i="4"/>
  <c r="M89" i="4"/>
  <c r="Q88" i="4"/>
  <c r="P88" i="4"/>
  <c r="N88" i="4"/>
  <c r="M88" i="4"/>
  <c r="Q87" i="4"/>
  <c r="P87" i="4"/>
  <c r="N87" i="4"/>
  <c r="M87" i="4"/>
  <c r="Q86" i="4"/>
  <c r="P86" i="4"/>
  <c r="N86" i="4"/>
  <c r="M86" i="4"/>
  <c r="P85" i="4"/>
  <c r="Q85" i="4" s="1"/>
  <c r="M85" i="4"/>
  <c r="P84" i="4"/>
  <c r="Q84" i="4" s="1"/>
  <c r="M84" i="4"/>
  <c r="P83" i="4"/>
  <c r="Q83" i="4" s="1"/>
  <c r="M83" i="4"/>
  <c r="Q82" i="4"/>
  <c r="P82" i="4"/>
  <c r="N82" i="4"/>
  <c r="M82" i="4"/>
  <c r="P81" i="4"/>
  <c r="Q81" i="4" s="1"/>
  <c r="N81" i="4"/>
  <c r="M81" i="4"/>
  <c r="P80" i="4"/>
  <c r="Q80" i="4" s="1"/>
  <c r="N80" i="4"/>
  <c r="M80" i="4"/>
  <c r="P79" i="4"/>
  <c r="Q79" i="4" s="1"/>
  <c r="M79" i="4"/>
  <c r="Q78" i="4"/>
  <c r="P78" i="4"/>
  <c r="N78" i="4"/>
  <c r="M78" i="4"/>
  <c r="P77" i="4"/>
  <c r="Q77" i="4" s="1"/>
  <c r="N77" i="4"/>
  <c r="M77" i="4"/>
  <c r="P76" i="4"/>
  <c r="Q76" i="4" s="1"/>
  <c r="N76" i="4"/>
  <c r="M76" i="4"/>
  <c r="P75" i="4"/>
  <c r="Q75" i="4" s="1"/>
  <c r="M75" i="4"/>
  <c r="P74" i="4"/>
  <c r="Q74" i="4" s="1"/>
  <c r="M74" i="4"/>
  <c r="Q73" i="4"/>
  <c r="P73" i="4"/>
  <c r="N73" i="4"/>
  <c r="M73" i="4"/>
  <c r="Q72" i="4"/>
  <c r="P72" i="4"/>
  <c r="N72" i="4"/>
  <c r="M72" i="4"/>
  <c r="P71" i="4"/>
  <c r="Q71" i="4" s="1"/>
  <c r="M71" i="4"/>
  <c r="P70" i="4"/>
  <c r="Q70" i="4" s="1"/>
  <c r="M70" i="4"/>
  <c r="Q69" i="4"/>
  <c r="P69" i="4"/>
  <c r="N69" i="4"/>
  <c r="M69" i="4"/>
  <c r="P68" i="4"/>
  <c r="Q68" i="4" s="1"/>
  <c r="M68" i="4"/>
  <c r="P67" i="4"/>
  <c r="Q67" i="4" s="1"/>
  <c r="M67" i="4"/>
  <c r="P66" i="4"/>
  <c r="Q66" i="4" s="1"/>
  <c r="M66" i="4"/>
  <c r="P65" i="4"/>
  <c r="Q65" i="4" s="1"/>
  <c r="M65" i="4"/>
  <c r="Q64" i="4"/>
  <c r="P64" i="4"/>
  <c r="N64" i="4"/>
  <c r="M64" i="4"/>
  <c r="P63" i="4"/>
  <c r="Q63" i="4" s="1"/>
  <c r="M63" i="4"/>
  <c r="P62" i="4"/>
  <c r="Q62" i="4" s="1"/>
  <c r="M62" i="4"/>
  <c r="P61" i="4"/>
  <c r="Q61" i="4" s="1"/>
  <c r="M61" i="4"/>
  <c r="P60" i="4"/>
  <c r="Q60" i="4" s="1"/>
  <c r="M60" i="4"/>
  <c r="P59" i="4"/>
  <c r="Q59" i="4" s="1"/>
  <c r="M59" i="4"/>
  <c r="P58" i="4"/>
  <c r="Q58" i="4" s="1"/>
  <c r="M58" i="4"/>
  <c r="P57" i="4"/>
  <c r="Q57" i="4" s="1"/>
  <c r="M57" i="4"/>
  <c r="P56" i="4"/>
  <c r="Q56" i="4" s="1"/>
  <c r="N56" i="4"/>
  <c r="M56" i="4"/>
  <c r="P55" i="4"/>
  <c r="Q55" i="4" s="1"/>
  <c r="N55" i="4"/>
  <c r="M55" i="4"/>
  <c r="P54" i="4"/>
  <c r="Q54" i="4" s="1"/>
  <c r="N54" i="4"/>
  <c r="M54" i="4"/>
  <c r="P53" i="4"/>
  <c r="Q53" i="4" s="1"/>
  <c r="N53" i="4"/>
  <c r="M53" i="4"/>
  <c r="Q52" i="4"/>
  <c r="P52" i="4"/>
  <c r="N52" i="4"/>
  <c r="M52" i="4"/>
  <c r="Q51" i="4"/>
  <c r="P51" i="4"/>
  <c r="N51" i="4"/>
  <c r="M51" i="4"/>
  <c r="Q50" i="4"/>
  <c r="P50" i="4"/>
  <c r="N50" i="4"/>
  <c r="M50" i="4"/>
  <c r="Q49" i="4"/>
  <c r="P49" i="4"/>
  <c r="N49" i="4"/>
  <c r="M49" i="4"/>
  <c r="Q48" i="4"/>
  <c r="P48" i="4"/>
  <c r="N48" i="4"/>
  <c r="M48" i="4"/>
  <c r="P47" i="4"/>
  <c r="Q47" i="4" s="1"/>
  <c r="N47" i="4"/>
  <c r="M47" i="4"/>
  <c r="P46" i="4"/>
  <c r="Q46" i="4" s="1"/>
  <c r="M46" i="4"/>
  <c r="Q45" i="4"/>
  <c r="P45" i="4"/>
  <c r="N45" i="4"/>
  <c r="M45" i="4"/>
  <c r="Q44" i="4"/>
  <c r="P44" i="4"/>
  <c r="N44" i="4"/>
  <c r="M44" i="4"/>
  <c r="Q43" i="4"/>
  <c r="P43" i="4"/>
  <c r="N43" i="4"/>
  <c r="M43" i="4"/>
  <c r="P42" i="4"/>
  <c r="Q42" i="4" s="1"/>
  <c r="M42" i="4"/>
  <c r="Q41" i="4"/>
  <c r="P41" i="4"/>
  <c r="N41" i="4"/>
  <c r="M41" i="4"/>
  <c r="Q40" i="4"/>
  <c r="P40" i="4"/>
  <c r="N40" i="4"/>
  <c r="M40" i="4"/>
  <c r="Q39" i="4"/>
  <c r="P39" i="4"/>
  <c r="N39" i="4"/>
  <c r="M39" i="4"/>
  <c r="Q38" i="4"/>
  <c r="P38" i="4"/>
  <c r="N38" i="4"/>
  <c r="M38" i="4"/>
  <c r="Q37" i="4"/>
  <c r="P37" i="4"/>
  <c r="N37" i="4"/>
  <c r="M37" i="4"/>
  <c r="Q36" i="4"/>
  <c r="P36" i="4"/>
  <c r="N36" i="4"/>
  <c r="M36" i="4"/>
  <c r="Q35" i="4"/>
  <c r="P35" i="4"/>
  <c r="N35" i="4"/>
  <c r="M35" i="4"/>
  <c r="Q34" i="4"/>
  <c r="P34" i="4"/>
  <c r="N34" i="4"/>
  <c r="M34" i="4"/>
  <c r="Q33" i="4"/>
  <c r="P33" i="4"/>
  <c r="N33" i="4"/>
  <c r="M33" i="4"/>
  <c r="Q32" i="4"/>
  <c r="P32" i="4"/>
  <c r="N32" i="4"/>
  <c r="M32" i="4"/>
  <c r="Q31" i="4"/>
  <c r="P31" i="4"/>
  <c r="N31" i="4"/>
  <c r="M31" i="4"/>
  <c r="Q30" i="4"/>
  <c r="P30" i="4"/>
  <c r="N30" i="4"/>
  <c r="M30" i="4"/>
  <c r="Q29" i="4"/>
  <c r="P29" i="4"/>
  <c r="N29" i="4"/>
  <c r="M29" i="4"/>
  <c r="Q28" i="4"/>
  <c r="P28" i="4"/>
  <c r="N28" i="4"/>
  <c r="M28" i="4"/>
  <c r="Q27" i="4"/>
  <c r="P27" i="4"/>
  <c r="N27" i="4"/>
  <c r="M27" i="4"/>
  <c r="Q26" i="4"/>
  <c r="P26" i="4"/>
  <c r="N26" i="4"/>
  <c r="M26" i="4"/>
  <c r="Q25" i="4"/>
  <c r="P25" i="4"/>
  <c r="N25" i="4"/>
  <c r="M25" i="4"/>
  <c r="Q24" i="4"/>
  <c r="P24" i="4"/>
  <c r="N24" i="4"/>
  <c r="M24" i="4"/>
  <c r="Q23" i="4"/>
  <c r="P23" i="4"/>
  <c r="N23" i="4"/>
  <c r="M23" i="4"/>
  <c r="Q22" i="4"/>
  <c r="P22" i="4"/>
  <c r="N22" i="4"/>
  <c r="M22" i="4"/>
  <c r="Q21" i="4"/>
  <c r="P21" i="4"/>
  <c r="N21" i="4"/>
  <c r="M21" i="4"/>
  <c r="Q20" i="4"/>
  <c r="P20" i="4"/>
  <c r="N20" i="4"/>
  <c r="M20" i="4"/>
  <c r="P19" i="4"/>
  <c r="Q19" i="4" s="1"/>
  <c r="M19" i="4"/>
  <c r="R104" i="1"/>
  <c r="R103" i="1"/>
  <c r="R102" i="1"/>
  <c r="R101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2" i="1"/>
  <c r="R79" i="1"/>
  <c r="R78" i="1"/>
  <c r="R73" i="1"/>
  <c r="R72" i="1"/>
  <c r="R71" i="1"/>
  <c r="R70" i="1"/>
  <c r="R69" i="1"/>
  <c r="R67" i="1"/>
  <c r="R66" i="1"/>
  <c r="R65" i="1"/>
  <c r="R64" i="1"/>
  <c r="R52" i="1"/>
  <c r="R51" i="1"/>
  <c r="R50" i="1"/>
  <c r="R49" i="1"/>
  <c r="R48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Q19" i="1"/>
  <c r="R19" i="1" s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R47" i="1" s="1"/>
  <c r="Q48" i="1"/>
  <c r="Q49" i="1"/>
  <c r="Q50" i="1"/>
  <c r="Q51" i="1"/>
  <c r="Q52" i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Q65" i="1"/>
  <c r="Q66" i="1"/>
  <c r="Q67" i="1"/>
  <c r="Q68" i="1"/>
  <c r="R68" i="1" s="1"/>
  <c r="Q69" i="1"/>
  <c r="Q70" i="1"/>
  <c r="Q71" i="1"/>
  <c r="Q72" i="1"/>
  <c r="Q73" i="1"/>
  <c r="Q74" i="1"/>
  <c r="R74" i="1" s="1"/>
  <c r="Q75" i="1"/>
  <c r="R75" i="1" s="1"/>
  <c r="Q76" i="1"/>
  <c r="R76" i="1" s="1"/>
  <c r="Q77" i="1"/>
  <c r="R77" i="1" s="1"/>
  <c r="Q78" i="1"/>
  <c r="Q79" i="1"/>
  <c r="Q80" i="1"/>
  <c r="R80" i="1" s="1"/>
  <c r="Q81" i="1"/>
  <c r="R81" i="1" s="1"/>
  <c r="Q82" i="1"/>
  <c r="Q83" i="1"/>
  <c r="R83" i="1" s="1"/>
  <c r="Q84" i="1"/>
  <c r="R84" i="1" s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R98" i="1" s="1"/>
  <c r="Q99" i="1"/>
  <c r="R99" i="1" s="1"/>
  <c r="Q100" i="1"/>
  <c r="R100" i="1" s="1"/>
  <c r="Q101" i="1"/>
  <c r="Q102" i="1"/>
  <c r="Q103" i="1"/>
  <c r="Q104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64" i="1"/>
  <c r="O65" i="1"/>
  <c r="O66" i="1"/>
  <c r="O67" i="1"/>
  <c r="O69" i="1"/>
  <c r="O70" i="1"/>
  <c r="O71" i="1"/>
  <c r="O72" i="1"/>
  <c r="O73" i="1"/>
  <c r="O76" i="1"/>
  <c r="O77" i="1"/>
  <c r="O78" i="1"/>
  <c r="O79" i="1"/>
  <c r="O80" i="1"/>
  <c r="O81" i="1"/>
  <c r="O82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101" i="1"/>
  <c r="O102" i="1"/>
  <c r="O103" i="1"/>
  <c r="O104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9" i="1"/>
  <c r="J8" i="1"/>
  <c r="C39" i="2"/>
  <c r="C35" i="2"/>
  <c r="C40" i="2" s="1"/>
  <c r="D23" i="2"/>
  <c r="E35" i="2"/>
  <c r="E40" i="2" s="1"/>
  <c r="E23" i="2"/>
  <c r="E39" i="2" s="1"/>
  <c r="C23" i="2"/>
  <c r="M107" i="4" l="1"/>
  <c r="I9" i="4" s="1"/>
  <c r="Q107" i="4"/>
  <c r="I14" i="4" s="1"/>
  <c r="P107" i="4"/>
  <c r="I10" i="4" s="1"/>
  <c r="N107" i="1"/>
  <c r="J9" i="1" s="1"/>
  <c r="R107" i="1"/>
  <c r="J14" i="1" s="1"/>
  <c r="Q107" i="1"/>
  <c r="J10" i="1" s="1"/>
  <c r="E41" i="2"/>
  <c r="I11" i="4" s="1"/>
  <c r="N104" i="4" s="1"/>
  <c r="C41" i="2"/>
  <c r="D39" i="2"/>
  <c r="N60" i="4" l="1"/>
  <c r="N100" i="4"/>
  <c r="N70" i="4"/>
  <c r="N84" i="4"/>
  <c r="N42" i="4"/>
  <c r="N66" i="4"/>
  <c r="N57" i="4"/>
  <c r="N68" i="4"/>
  <c r="N92" i="4"/>
  <c r="N65" i="4"/>
  <c r="N79" i="4"/>
  <c r="N74" i="4"/>
  <c r="N19" i="4"/>
  <c r="N75" i="4"/>
  <c r="N97" i="4"/>
  <c r="N62" i="4"/>
  <c r="N67" i="4"/>
  <c r="N71" i="4"/>
  <c r="N59" i="4"/>
  <c r="N98" i="4"/>
  <c r="N63" i="4"/>
  <c r="N46" i="4"/>
  <c r="N91" i="4"/>
  <c r="N99" i="4"/>
  <c r="N58" i="4"/>
  <c r="N61" i="4"/>
  <c r="N85" i="4"/>
  <c r="N83" i="4"/>
  <c r="D35" i="2"/>
  <c r="D40" i="2" s="1"/>
  <c r="D41" i="2" s="1"/>
  <c r="J11" i="1" s="1"/>
  <c r="O19" i="1" s="1"/>
  <c r="N107" i="4" l="1"/>
  <c r="I13" i="4" s="1"/>
  <c r="I15" i="4" s="1"/>
  <c r="O57" i="1"/>
  <c r="O60" i="1"/>
  <c r="O75" i="1"/>
  <c r="O74" i="1"/>
  <c r="O59" i="1"/>
  <c r="O63" i="1"/>
  <c r="O100" i="1"/>
  <c r="O84" i="1"/>
  <c r="O99" i="1"/>
  <c r="O98" i="1"/>
  <c r="O83" i="1"/>
  <c r="O58" i="1"/>
  <c r="O61" i="1"/>
  <c r="O62" i="1"/>
  <c r="O68" i="1"/>
  <c r="O107" i="1" l="1"/>
  <c r="J13" i="1" s="1"/>
  <c r="J15" i="1" s="1"/>
</calcChain>
</file>

<file path=xl/sharedStrings.xml><?xml version="1.0" encoding="utf-8"?>
<sst xmlns="http://schemas.openxmlformats.org/spreadsheetml/2006/main" count="1310" uniqueCount="223">
  <si>
    <t>0120P</t>
  </si>
  <si>
    <t xml:space="preserve">80*09       </t>
  </si>
  <si>
    <t xml:space="preserve">            </t>
  </si>
  <si>
    <t>01</t>
  </si>
  <si>
    <t>食料</t>
  </si>
  <si>
    <t>穀類</t>
  </si>
  <si>
    <t>米</t>
    <phoneticPr fontId="5"/>
  </si>
  <si>
    <t>パン</t>
  </si>
  <si>
    <t>麺類</t>
    <rPh sb="0" eb="1">
      <t>メン</t>
    </rPh>
    <phoneticPr fontId="3"/>
  </si>
  <si>
    <t>他の穀類</t>
  </si>
  <si>
    <t>魚介類</t>
  </si>
  <si>
    <t>生鮮魚介</t>
  </si>
  <si>
    <t>塩干魚介</t>
  </si>
  <si>
    <t>魚肉練製品</t>
  </si>
  <si>
    <t>他の魚介加工品</t>
  </si>
  <si>
    <t>肉類</t>
  </si>
  <si>
    <t>生鮮肉</t>
  </si>
  <si>
    <t>加工肉</t>
  </si>
  <si>
    <t>乳卵類</t>
  </si>
  <si>
    <t>牛乳</t>
  </si>
  <si>
    <t>乳製品</t>
  </si>
  <si>
    <t>卵</t>
  </si>
  <si>
    <t>野菜・海藻</t>
  </si>
  <si>
    <t>生鮮野菜</t>
  </si>
  <si>
    <t>乾物・海藻</t>
  </si>
  <si>
    <t>大豆加工品</t>
  </si>
  <si>
    <t>他の野菜・海藻加工品</t>
  </si>
  <si>
    <t>果物</t>
  </si>
  <si>
    <t>生鮮果物</t>
  </si>
  <si>
    <t>果物加工品</t>
  </si>
  <si>
    <t>油脂・調味料</t>
  </si>
  <si>
    <t>油脂</t>
  </si>
  <si>
    <t>調味料</t>
  </si>
  <si>
    <t>菓子類</t>
  </si>
  <si>
    <t>調理食品</t>
  </si>
  <si>
    <t>主食的調理食品</t>
  </si>
  <si>
    <t>他の調理食品</t>
  </si>
  <si>
    <t>飲料</t>
  </si>
  <si>
    <t>茶類</t>
  </si>
  <si>
    <t>コーヒー・ココア</t>
  </si>
  <si>
    <t>他の飲料</t>
  </si>
  <si>
    <t>酒類</t>
  </si>
  <si>
    <t>外食</t>
  </si>
  <si>
    <t>一般外食</t>
  </si>
  <si>
    <t>学校給食</t>
  </si>
  <si>
    <t>賄い費</t>
    <phoneticPr fontId="3"/>
  </si>
  <si>
    <t>住居</t>
  </si>
  <si>
    <t>家賃地代</t>
  </si>
  <si>
    <t>設備修繕・維持</t>
  </si>
  <si>
    <t>設備材料</t>
  </si>
  <si>
    <t>工事その他のサービス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</si>
  <si>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</si>
  <si>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</si>
  <si>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</si>
  <si>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</si>
  <si>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</si>
  <si>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</si>
  <si>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</si>
  <si>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家事用耐久財</t>
  </si>
  <si>
    <t>冷暖房用器具</t>
  </si>
  <si>
    <t>一般家具</t>
  </si>
  <si>
    <t>室内装備・装飾品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</si>
  <si>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</si>
  <si>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</si>
  <si>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</si>
  <si>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</si>
  <si>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</si>
  <si>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</si>
  <si>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</si>
  <si>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</si>
  <si>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</si>
  <si>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</si>
  <si>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</si>
  <si>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</si>
  <si>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</si>
  <si>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</si>
  <si>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</si>
  <si>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</si>
  <si>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</si>
  <si>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</si>
  <si>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</si>
  <si>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</si>
  <si>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</si>
  <si>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</si>
  <si>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</si>
  <si>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</si>
  <si>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</si>
  <si>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</si>
  <si>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</si>
  <si>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</si>
  <si>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</si>
  <si>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</si>
  <si>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</si>
  <si>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</si>
  <si>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</si>
  <si>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</si>
  <si>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</si>
  <si>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</si>
  <si>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</si>
  <si>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</si>
  <si>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</si>
  <si>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</si>
  <si>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</si>
  <si>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他の諸雑費</t>
    <phoneticPr fontId="3"/>
  </si>
  <si>
    <t>交際費</t>
    <phoneticPr fontId="5"/>
  </si>
  <si>
    <t>他の物品サービス</t>
  </si>
  <si>
    <t>贈与金</t>
  </si>
  <si>
    <t>他の交際費</t>
  </si>
  <si>
    <t>仕送り金</t>
  </si>
  <si>
    <t>https://www.e-stat.go.jp/stat-search/files?page=1&amp;layout=datalist&amp;toukei=00200561&amp;tstat=000000330001&amp;cycle=7&amp;year=20200&amp;month=0&amp;tclass1=000000330001&amp;tclass2=000000330019&amp;tclass3=000000330021&amp;result_back=1&amp;cycle_facet=tclass1%3Atclass2%3Atclass3%3Acycle&amp;tclass4val=0</t>
    <phoneticPr fontId="3"/>
  </si>
  <si>
    <t>こづかい (使途不明)</t>
    <phoneticPr fontId="5"/>
  </si>
  <si>
    <t>年間収入：516万円</t>
    <rPh sb="0" eb="2">
      <t>ネンカン</t>
    </rPh>
    <rPh sb="2" eb="4">
      <t>シュウニュウ</t>
    </rPh>
    <rPh sb="8" eb="10">
      <t>マンエン</t>
    </rPh>
    <phoneticPr fontId="4"/>
  </si>
  <si>
    <t>項目１</t>
    <rPh sb="0" eb="2">
      <t>コウモク</t>
    </rPh>
    <phoneticPr fontId="3"/>
  </si>
  <si>
    <t>項目２</t>
    <rPh sb="0" eb="2">
      <t>コウモク</t>
    </rPh>
    <phoneticPr fontId="3"/>
  </si>
  <si>
    <t>項目３</t>
    <rPh sb="0" eb="2">
      <t>コウモク</t>
    </rPh>
    <phoneticPr fontId="3"/>
  </si>
  <si>
    <t>金額</t>
    <rPh sb="0" eb="2">
      <t>キンガク</t>
    </rPh>
    <phoneticPr fontId="3"/>
  </si>
  <si>
    <t>楽天市場</t>
    <rPh sb="0" eb="2">
      <t>ラクテン</t>
    </rPh>
    <rPh sb="2" eb="4">
      <t>イチバ</t>
    </rPh>
    <phoneticPr fontId="3"/>
  </si>
  <si>
    <t>楽天サービス</t>
    <rPh sb="0" eb="2">
      <t>ラクテン</t>
    </rPh>
    <phoneticPr fontId="3"/>
  </si>
  <si>
    <t>楽天銀行＋楽天カード</t>
    <rPh sb="0" eb="2">
      <t>ラクテン</t>
    </rPh>
    <rPh sb="2" eb="4">
      <t>ギンコウ</t>
    </rPh>
    <rPh sb="5" eb="7">
      <t>ラクテン</t>
    </rPh>
    <phoneticPr fontId="3"/>
  </si>
  <si>
    <t>楽天モバイル</t>
    <rPh sb="0" eb="2">
      <t>ラクテン</t>
    </rPh>
    <phoneticPr fontId="3"/>
  </si>
  <si>
    <t>ふるさと納税</t>
    <rPh sb="4" eb="6">
      <t>ノウゼイ</t>
    </rPh>
    <phoneticPr fontId="3"/>
  </si>
  <si>
    <t>倍率</t>
    <rPh sb="0" eb="2">
      <t>バイリツ</t>
    </rPh>
    <phoneticPr fontId="3"/>
  </si>
  <si>
    <t>ＳＰＵ</t>
    <phoneticPr fontId="3"/>
  </si>
  <si>
    <t>基本倍率</t>
    <rPh sb="0" eb="2">
      <t>キホン</t>
    </rPh>
    <rPh sb="2" eb="4">
      <t>バイリツ</t>
    </rPh>
    <phoneticPr fontId="3"/>
  </si>
  <si>
    <t>サービスを契約</t>
    <rPh sb="5" eb="7">
      <t>ケイヤク</t>
    </rPh>
    <phoneticPr fontId="3"/>
  </si>
  <si>
    <t>月2,000円以上料金支払い</t>
    <rPh sb="0" eb="1">
      <t>ツキ</t>
    </rPh>
    <rPh sb="6" eb="7">
      <t>エン</t>
    </rPh>
    <rPh sb="7" eb="9">
      <t>イジョウ</t>
    </rPh>
    <rPh sb="9" eb="11">
      <t>リョウキン</t>
    </rPh>
    <rPh sb="11" eb="13">
      <t>シハライ</t>
    </rPh>
    <phoneticPr fontId="3"/>
  </si>
  <si>
    <t>楽天モバイルキャリア決済</t>
    <rPh sb="0" eb="2">
      <t>ラクテン</t>
    </rPh>
    <rPh sb="10" eb="12">
      <t>ケッサイ</t>
    </rPh>
    <phoneticPr fontId="3"/>
  </si>
  <si>
    <t>楽天ひかり</t>
    <rPh sb="0" eb="2">
      <t>ラクテン</t>
    </rPh>
    <phoneticPr fontId="3"/>
  </si>
  <si>
    <t>楽天市場でカード利用</t>
    <rPh sb="0" eb="4">
      <t>ラクテンイチバ</t>
    </rPh>
    <rPh sb="8" eb="10">
      <t>リヨウ</t>
    </rPh>
    <phoneticPr fontId="3"/>
  </si>
  <si>
    <t>楽天プレミアムカード特典分</t>
    <rPh sb="0" eb="2">
      <t>ラクテン</t>
    </rPh>
    <rPh sb="10" eb="12">
      <t>トクテン</t>
    </rPh>
    <rPh sb="12" eb="13">
      <t>ブン</t>
    </rPh>
    <phoneticPr fontId="3"/>
  </si>
  <si>
    <t>楽天銀行から引き落とし</t>
    <rPh sb="0" eb="4">
      <t>ラクテンギンコウ</t>
    </rPh>
    <rPh sb="6" eb="7">
      <t>ヒ</t>
    </rPh>
    <rPh sb="8" eb="9">
      <t>オ</t>
    </rPh>
    <phoneticPr fontId="3"/>
  </si>
  <si>
    <t>楽天証券①</t>
    <rPh sb="0" eb="2">
      <t>ラクテン</t>
    </rPh>
    <rPh sb="2" eb="4">
      <t>ショウケン</t>
    </rPh>
    <phoneticPr fontId="3"/>
  </si>
  <si>
    <t>楽天証券②</t>
    <rPh sb="0" eb="2">
      <t>ラクテン</t>
    </rPh>
    <rPh sb="2" eb="4">
      <t>ショウケン</t>
    </rPh>
    <phoneticPr fontId="3"/>
  </si>
  <si>
    <t>楽天ウォレット</t>
    <rPh sb="0" eb="2">
      <t>ラクテン</t>
    </rPh>
    <phoneticPr fontId="3"/>
  </si>
  <si>
    <t>月3万以上暗号試算現物取引</t>
    <rPh sb="0" eb="1">
      <t>ツキ</t>
    </rPh>
    <rPh sb="2" eb="3">
      <t>マン</t>
    </rPh>
    <rPh sb="3" eb="5">
      <t>イジョウ</t>
    </rPh>
    <rPh sb="5" eb="7">
      <t>アンゴウ</t>
    </rPh>
    <rPh sb="7" eb="9">
      <t>シサン</t>
    </rPh>
    <rPh sb="9" eb="11">
      <t>ゲンブツ</t>
    </rPh>
    <rPh sb="11" eb="13">
      <t>トリヒキ</t>
    </rPh>
    <phoneticPr fontId="3"/>
  </si>
  <si>
    <t>楽天トラベル</t>
    <rPh sb="0" eb="2">
      <t>ラクテン</t>
    </rPh>
    <phoneticPr fontId="3"/>
  </si>
  <si>
    <t>月1回5,000円以上利用</t>
    <rPh sb="0" eb="1">
      <t>ツキ</t>
    </rPh>
    <rPh sb="2" eb="3">
      <t>カイ</t>
    </rPh>
    <rPh sb="8" eb="9">
      <t>エン</t>
    </rPh>
    <rPh sb="9" eb="11">
      <t>イジョウ</t>
    </rPh>
    <rPh sb="11" eb="13">
      <t>リヨウ</t>
    </rPh>
    <phoneticPr fontId="3"/>
  </si>
  <si>
    <t>楽天市場アプリ</t>
    <rPh sb="0" eb="2">
      <t>ラクテン</t>
    </rPh>
    <rPh sb="2" eb="4">
      <t>イチバ</t>
    </rPh>
    <phoneticPr fontId="3"/>
  </si>
  <si>
    <t>楽天市場アプリで買い物</t>
    <rPh sb="0" eb="4">
      <t>ラクテンイチバ</t>
    </rPh>
    <rPh sb="8" eb="9">
      <t>カ</t>
    </rPh>
    <rPh sb="10" eb="11">
      <t>モノ</t>
    </rPh>
    <phoneticPr fontId="3"/>
  </si>
  <si>
    <t>楽天ブックス</t>
    <rPh sb="0" eb="2">
      <t>ラクテン</t>
    </rPh>
    <phoneticPr fontId="3"/>
  </si>
  <si>
    <t>月1回1,000円以上利用</t>
    <rPh sb="0" eb="1">
      <t>ツキ</t>
    </rPh>
    <rPh sb="2" eb="3">
      <t>カイ</t>
    </rPh>
    <rPh sb="8" eb="9">
      <t>エン</t>
    </rPh>
    <rPh sb="9" eb="11">
      <t>イジョウ</t>
    </rPh>
    <rPh sb="11" eb="13">
      <t>リヨウ</t>
    </rPh>
    <phoneticPr fontId="3"/>
  </si>
  <si>
    <t>楽天kobo</t>
    <rPh sb="0" eb="2">
      <t>ラクテン</t>
    </rPh>
    <phoneticPr fontId="3"/>
  </si>
  <si>
    <t>月1回1,000円以上電子書籍購入</t>
    <rPh sb="0" eb="1">
      <t>ツキ</t>
    </rPh>
    <rPh sb="2" eb="3">
      <t>カイ</t>
    </rPh>
    <rPh sb="8" eb="9">
      <t>エン</t>
    </rPh>
    <rPh sb="9" eb="11">
      <t>イジョウ</t>
    </rPh>
    <rPh sb="11" eb="15">
      <t>デンシショセキ</t>
    </rPh>
    <rPh sb="15" eb="17">
      <t>コウニュウ</t>
    </rPh>
    <phoneticPr fontId="3"/>
  </si>
  <si>
    <t>達成条件</t>
    <rPh sb="0" eb="4">
      <t>タッセイジョウケン</t>
    </rPh>
    <phoneticPr fontId="3"/>
  </si>
  <si>
    <t>Rakuten Pasha</t>
  </si>
  <si>
    <t>Rakuten Fashion</t>
  </si>
  <si>
    <t>月1回以上アプリで買い物</t>
    <rPh sb="0" eb="1">
      <t>ツキ</t>
    </rPh>
    <rPh sb="2" eb="3">
      <t>カイ</t>
    </rPh>
    <rPh sb="3" eb="5">
      <t>イジョウ</t>
    </rPh>
    <rPh sb="9" eb="10">
      <t>カ</t>
    </rPh>
    <rPh sb="11" eb="12">
      <t>モノ</t>
    </rPh>
    <phoneticPr fontId="3"/>
  </si>
  <si>
    <t>トクダネで月300P獲得レシート10枚</t>
    <rPh sb="5" eb="6">
      <t>ツキ</t>
    </rPh>
    <rPh sb="10" eb="12">
      <t>カクトク</t>
    </rPh>
    <rPh sb="18" eb="19">
      <t>マイ</t>
    </rPh>
    <phoneticPr fontId="3"/>
  </si>
  <si>
    <t>楽天ビューティ</t>
    <rPh sb="0" eb="2">
      <t>ラクテン</t>
    </rPh>
    <phoneticPr fontId="3"/>
  </si>
  <si>
    <t>月1回3,000円以上利用</t>
    <rPh sb="0" eb="1">
      <t>ツキ</t>
    </rPh>
    <rPh sb="2" eb="3">
      <t>カイ</t>
    </rPh>
    <rPh sb="8" eb="9">
      <t>エン</t>
    </rPh>
    <rPh sb="9" eb="11">
      <t>イジョウ</t>
    </rPh>
    <rPh sb="11" eb="13">
      <t>リヨウ</t>
    </rPh>
    <phoneticPr fontId="3"/>
  </si>
  <si>
    <t>マネーブリッジ＋月30,000円以上投資信託購入</t>
    <rPh sb="8" eb="9">
      <t>ツキ</t>
    </rPh>
    <rPh sb="15" eb="16">
      <t>エン</t>
    </rPh>
    <rPh sb="16" eb="18">
      <t>イジョウ</t>
    </rPh>
    <rPh sb="18" eb="22">
      <t>トウシシンタク</t>
    </rPh>
    <rPh sb="22" eb="24">
      <t>コウニュウ</t>
    </rPh>
    <phoneticPr fontId="3"/>
  </si>
  <si>
    <t>マネーブリッジ＋月30,000円以上米国株式購入</t>
    <rPh sb="8" eb="9">
      <t>ツキ</t>
    </rPh>
    <rPh sb="15" eb="16">
      <t>エン</t>
    </rPh>
    <rPh sb="16" eb="18">
      <t>イジョウ</t>
    </rPh>
    <rPh sb="18" eb="20">
      <t>ベイコク</t>
    </rPh>
    <rPh sb="20" eb="22">
      <t>カブシキ</t>
    </rPh>
    <rPh sb="22" eb="24">
      <t>コウニュウ</t>
    </rPh>
    <phoneticPr fontId="3"/>
  </si>
  <si>
    <t>合計</t>
    <rPh sb="0" eb="2">
      <t>ゴウケイ</t>
    </rPh>
    <phoneticPr fontId="3"/>
  </si>
  <si>
    <t>楽天カード通常分</t>
    <rPh sb="0" eb="2">
      <t>ラクテン</t>
    </rPh>
    <rPh sb="5" eb="7">
      <t>ツウジョウ</t>
    </rPh>
    <rPh sb="7" eb="8">
      <t>ブン</t>
    </rPh>
    <phoneticPr fontId="3"/>
  </si>
  <si>
    <t>楽天カード特典分</t>
    <rPh sb="0" eb="2">
      <t>ラクテン</t>
    </rPh>
    <rPh sb="5" eb="7">
      <t>トクテン</t>
    </rPh>
    <rPh sb="7" eb="8">
      <t>ブン</t>
    </rPh>
    <phoneticPr fontId="3"/>
  </si>
  <si>
    <t>ＳＰＵ合計倍率</t>
    <rPh sb="3" eb="5">
      <t>ゴウケイ</t>
    </rPh>
    <rPh sb="5" eb="7">
      <t>バイリツ</t>
    </rPh>
    <phoneticPr fontId="3"/>
  </si>
  <si>
    <t>ＳＰＵ以外</t>
    <rPh sb="3" eb="5">
      <t>イガイ</t>
    </rPh>
    <phoneticPr fontId="3"/>
  </si>
  <si>
    <t>最大倍率</t>
    <rPh sb="0" eb="2">
      <t>サイダイ</t>
    </rPh>
    <rPh sb="2" eb="4">
      <t>バイリツ</t>
    </rPh>
    <phoneticPr fontId="3"/>
  </si>
  <si>
    <t>ショップ買いまわり</t>
    <rPh sb="4" eb="5">
      <t>カ</t>
    </rPh>
    <phoneticPr fontId="3"/>
  </si>
  <si>
    <t>キャンペーン期間中に1ショップ1,000円以上買い周り</t>
    <rPh sb="6" eb="8">
      <t>キカン</t>
    </rPh>
    <rPh sb="8" eb="9">
      <t>チュウ</t>
    </rPh>
    <rPh sb="20" eb="21">
      <t>エン</t>
    </rPh>
    <rPh sb="21" eb="23">
      <t>イジョウ</t>
    </rPh>
    <rPh sb="23" eb="24">
      <t>カ</t>
    </rPh>
    <rPh sb="25" eb="26">
      <t>マワ</t>
    </rPh>
    <phoneticPr fontId="3"/>
  </si>
  <si>
    <t>5と0のつく日</t>
    <rPh sb="6" eb="7">
      <t>ヒ</t>
    </rPh>
    <phoneticPr fontId="3"/>
  </si>
  <si>
    <t>キャンペーン</t>
    <phoneticPr fontId="3"/>
  </si>
  <si>
    <t>39ショップで3,980円以上購入</t>
    <rPh sb="12" eb="13">
      <t>エン</t>
    </rPh>
    <rPh sb="13" eb="15">
      <t>イジョウ</t>
    </rPh>
    <rPh sb="15" eb="17">
      <t>コウニュウ</t>
    </rPh>
    <phoneticPr fontId="3"/>
  </si>
  <si>
    <t>39ショップ</t>
    <phoneticPr fontId="3"/>
  </si>
  <si>
    <t>5と0のつく日に購入(5,10,15,20,25,30)</t>
    <rPh sb="6" eb="7">
      <t>ヒ</t>
    </rPh>
    <rPh sb="8" eb="10">
      <t>コウニュウ</t>
    </rPh>
    <phoneticPr fontId="3"/>
  </si>
  <si>
    <t>勝ったら倍</t>
    <rPh sb="0" eb="1">
      <t>カ</t>
    </rPh>
    <rPh sb="4" eb="5">
      <t>バイ</t>
    </rPh>
    <phoneticPr fontId="3"/>
  </si>
  <si>
    <t>楽天イーグルス・ヴィッセル神戸・FCバルセロナ勝ったら倍</t>
    <rPh sb="0" eb="2">
      <t>ラクテン</t>
    </rPh>
    <rPh sb="13" eb="15">
      <t>コウベ</t>
    </rPh>
    <rPh sb="23" eb="24">
      <t>カ</t>
    </rPh>
    <rPh sb="27" eb="28">
      <t>バイ</t>
    </rPh>
    <phoneticPr fontId="3"/>
  </si>
  <si>
    <t>楽天市場コースで火・木曜日が+1倍</t>
    <rPh sb="0" eb="2">
      <t>ラクテン</t>
    </rPh>
    <rPh sb="2" eb="4">
      <t>イチバ</t>
    </rPh>
    <rPh sb="8" eb="9">
      <t>カ</t>
    </rPh>
    <rPh sb="10" eb="11">
      <t>モク</t>
    </rPh>
    <rPh sb="11" eb="13">
      <t>ヨウビ</t>
    </rPh>
    <rPh sb="16" eb="17">
      <t>バイ</t>
    </rPh>
    <phoneticPr fontId="3"/>
  </si>
  <si>
    <t>楽天プレミアムカード特典①</t>
    <rPh sb="0" eb="2">
      <t>ラクテン</t>
    </rPh>
    <rPh sb="10" eb="12">
      <t>トクテン</t>
    </rPh>
    <phoneticPr fontId="3"/>
  </si>
  <si>
    <t>楽天プレミアムカード特典②</t>
    <rPh sb="0" eb="2">
      <t>ラクテン</t>
    </rPh>
    <rPh sb="10" eb="12">
      <t>トクテン</t>
    </rPh>
    <phoneticPr fontId="3"/>
  </si>
  <si>
    <t>誕生日月+1倍</t>
    <rPh sb="0" eb="3">
      <t>タンジョウビ</t>
    </rPh>
    <rPh sb="3" eb="4">
      <t>ツキ</t>
    </rPh>
    <rPh sb="6" eb="7">
      <t>バイ</t>
    </rPh>
    <phoneticPr fontId="3"/>
  </si>
  <si>
    <t>ショップポイントアップ</t>
    <phoneticPr fontId="3"/>
  </si>
  <si>
    <t>各ショップのキャンペーン条件による</t>
    <rPh sb="0" eb="1">
      <t>カク</t>
    </rPh>
    <rPh sb="12" eb="14">
      <t>ジョウケン</t>
    </rPh>
    <phoneticPr fontId="3"/>
  </si>
  <si>
    <t>スーパーDEAL</t>
    <phoneticPr fontId="3"/>
  </si>
  <si>
    <t>商品によって20%～50%P還元</t>
    <rPh sb="0" eb="2">
      <t>ショウヒン</t>
    </rPh>
    <rPh sb="14" eb="16">
      <t>カンゲン</t>
    </rPh>
    <phoneticPr fontId="3"/>
  </si>
  <si>
    <t>項目</t>
    <rPh sb="0" eb="2">
      <t>コウモク</t>
    </rPh>
    <phoneticPr fontId="3"/>
  </si>
  <si>
    <t>ポイント付与率計</t>
    <rPh sb="4" eb="7">
      <t>フヨリツ</t>
    </rPh>
    <rPh sb="7" eb="8">
      <t>ケイ</t>
    </rPh>
    <phoneticPr fontId="3"/>
  </si>
  <si>
    <t>ＳＰＵ以外合計倍率</t>
    <rPh sb="3" eb="5">
      <t>イガイ</t>
    </rPh>
    <rPh sb="5" eb="7">
      <t>ゴウケイ</t>
    </rPh>
    <rPh sb="7" eb="9">
      <t>バイリツ</t>
    </rPh>
    <phoneticPr fontId="3"/>
  </si>
  <si>
    <t>達成条件</t>
    <rPh sb="0" eb="2">
      <t>タッセイ</t>
    </rPh>
    <rPh sb="2" eb="4">
      <t>ジョウケン</t>
    </rPh>
    <phoneticPr fontId="3"/>
  </si>
  <si>
    <t>上記による</t>
    <rPh sb="0" eb="2">
      <t>ジョウキ</t>
    </rPh>
    <phoneticPr fontId="3"/>
  </si>
  <si>
    <t>プラン別のポイント付与率　試算表</t>
    <rPh sb="3" eb="4">
      <t>ベツ</t>
    </rPh>
    <rPh sb="9" eb="12">
      <t>フヨリツ</t>
    </rPh>
    <rPh sb="13" eb="16">
      <t>シサンヒョウ</t>
    </rPh>
    <phoneticPr fontId="3"/>
  </si>
  <si>
    <t>（単位：倍）</t>
    <rPh sb="1" eb="3">
      <t>タンイ</t>
    </rPh>
    <rPh sb="4" eb="5">
      <t>バイ</t>
    </rPh>
    <phoneticPr fontId="3"/>
  </si>
  <si>
    <t>各キャンペーン条件による重複してもＯＫ</t>
    <rPh sb="0" eb="1">
      <t>カク</t>
    </rPh>
    <rPh sb="7" eb="9">
      <t>ジョウケン</t>
    </rPh>
    <rPh sb="12" eb="14">
      <t>ジュウフク</t>
    </rPh>
    <phoneticPr fontId="3"/>
  </si>
  <si>
    <t>※利用前にエントリー必要（忘れやすいので注意）</t>
    <rPh sb="1" eb="3">
      <t>リヨウ</t>
    </rPh>
    <rPh sb="3" eb="4">
      <t>マエ</t>
    </rPh>
    <rPh sb="10" eb="12">
      <t>ヒツヨウ</t>
    </rPh>
    <rPh sb="13" eb="14">
      <t>ワス</t>
    </rPh>
    <rPh sb="20" eb="22">
      <t>チュウイ</t>
    </rPh>
    <phoneticPr fontId="3"/>
  </si>
  <si>
    <t>使用データ</t>
    <rPh sb="0" eb="2">
      <t>シヨウ</t>
    </rPh>
    <phoneticPr fontId="3"/>
  </si>
  <si>
    <t>家計調査による「１世帯当たり１ヶ月間の支出」2020年データ</t>
    <phoneticPr fontId="3"/>
  </si>
  <si>
    <t>出典</t>
    <rPh sb="0" eb="2">
      <t>シュッテン</t>
    </rPh>
    <phoneticPr fontId="3"/>
  </si>
  <si>
    <t>e-Stat 政府統計の総合窓口　</t>
    <phoneticPr fontId="3"/>
  </si>
  <si>
    <t>検索条件</t>
    <rPh sb="0" eb="4">
      <t>ケンサクジョウケン</t>
    </rPh>
    <phoneticPr fontId="3"/>
  </si>
  <si>
    <t>家計調査、2020、家計収支編、総世帯、年報</t>
    <phoneticPr fontId="3"/>
  </si>
  <si>
    <t>リンク先</t>
    <rPh sb="3" eb="4">
      <t>サキ</t>
    </rPh>
    <phoneticPr fontId="3"/>
  </si>
  <si>
    <t>試算水準</t>
    <rPh sb="0" eb="2">
      <t>シサン</t>
    </rPh>
    <rPh sb="2" eb="4">
      <t>スイジュン</t>
    </rPh>
    <phoneticPr fontId="3"/>
  </si>
  <si>
    <t>試算</t>
    <rPh sb="0" eb="2">
      <t>シサン</t>
    </rPh>
    <phoneticPr fontId="3"/>
  </si>
  <si>
    <t>【試算データ】</t>
    <rPh sb="1" eb="3">
      <t>シサン</t>
    </rPh>
    <phoneticPr fontId="3"/>
  </si>
  <si>
    <t>インターネット・スマートフォン他</t>
    <rPh sb="15" eb="16">
      <t>ホカ</t>
    </rPh>
    <phoneticPr fontId="3"/>
  </si>
  <si>
    <t>教育費全般</t>
    <rPh sb="0" eb="3">
      <t>キョウイクヒ</t>
    </rPh>
    <rPh sb="3" eb="5">
      <t>ゼンパン</t>
    </rPh>
    <phoneticPr fontId="3"/>
  </si>
  <si>
    <t>毎月の消費支出</t>
    <rPh sb="0" eb="2">
      <t>マイツキ</t>
    </rPh>
    <rPh sb="3" eb="5">
      <t>ショウヒ</t>
    </rPh>
    <rPh sb="5" eb="7">
      <t>シシュツ</t>
    </rPh>
    <phoneticPr fontId="3"/>
  </si>
  <si>
    <t>円/月</t>
    <rPh sb="0" eb="1">
      <t>エン</t>
    </rPh>
    <rPh sb="2" eb="3">
      <t>ツキ</t>
    </rPh>
    <phoneticPr fontId="3"/>
  </si>
  <si>
    <t>ポイント付与率</t>
    <rPh sb="4" eb="6">
      <t>フヨ</t>
    </rPh>
    <rPh sb="6" eb="7">
      <t>リツ</t>
    </rPh>
    <phoneticPr fontId="3"/>
  </si>
  <si>
    <t>％</t>
    <phoneticPr fontId="3"/>
  </si>
  <si>
    <t>楽天市場利用額</t>
    <rPh sb="0" eb="4">
      <t>ラクテンイチバ</t>
    </rPh>
    <rPh sb="4" eb="6">
      <t>リヨウ</t>
    </rPh>
    <rPh sb="6" eb="7">
      <t>ガク</t>
    </rPh>
    <phoneticPr fontId="3"/>
  </si>
  <si>
    <t>楽天カード
利用フラグ</t>
    <rPh sb="0" eb="2">
      <t>ラクテン</t>
    </rPh>
    <rPh sb="6" eb="8">
      <t>リヨウ</t>
    </rPh>
    <phoneticPr fontId="3"/>
  </si>
  <si>
    <t>楽天市場
利用フラグ</t>
    <rPh sb="0" eb="2">
      <t>ラクテン</t>
    </rPh>
    <rPh sb="2" eb="4">
      <t>イチバ</t>
    </rPh>
    <rPh sb="5" eb="7">
      <t>リヨウ</t>
    </rPh>
    <phoneticPr fontId="3"/>
  </si>
  <si>
    <t>楽天カード
利用額</t>
    <rPh sb="0" eb="2">
      <t>ラクテン</t>
    </rPh>
    <rPh sb="6" eb="9">
      <t>リヨウガク</t>
    </rPh>
    <phoneticPr fontId="3"/>
  </si>
  <si>
    <t>楽天市場
利用額</t>
    <rPh sb="0" eb="4">
      <t>ラクテンイチバ</t>
    </rPh>
    <rPh sb="5" eb="7">
      <t>リヨウ</t>
    </rPh>
    <rPh sb="7" eb="8">
      <t>ガク</t>
    </rPh>
    <phoneticPr fontId="3"/>
  </si>
  <si>
    <t>楽天カードＰ還元</t>
    <rPh sb="0" eb="2">
      <t>ラクテン</t>
    </rPh>
    <rPh sb="6" eb="8">
      <t>カンゲン</t>
    </rPh>
    <phoneticPr fontId="3"/>
  </si>
  <si>
    <t>ポイント還元額</t>
    <rPh sb="4" eb="7">
      <t>カンゲンガク</t>
    </rPh>
    <phoneticPr fontId="3"/>
  </si>
  <si>
    <t>SPU獲得
ポイント</t>
    <rPh sb="3" eb="5">
      <t>カクトク</t>
    </rPh>
    <phoneticPr fontId="3"/>
  </si>
  <si>
    <t>ＳＰＵ獲得Ｐ</t>
    <rPh sb="3" eb="5">
      <t>カクトク</t>
    </rPh>
    <phoneticPr fontId="3"/>
  </si>
  <si>
    <t>合計獲得Ｐ</t>
    <rPh sb="0" eb="2">
      <t>ゴウケイ</t>
    </rPh>
    <rPh sb="2" eb="4">
      <t>カクトク</t>
    </rPh>
    <phoneticPr fontId="3"/>
  </si>
  <si>
    <t>ポイント</t>
    <phoneticPr fontId="3"/>
  </si>
  <si>
    <t>楽天カード利用額</t>
    <rPh sb="0" eb="2">
      <t>ラクテン</t>
    </rPh>
    <rPh sb="5" eb="7">
      <t>リヨウ</t>
    </rPh>
    <rPh sb="7" eb="8">
      <t>ガク</t>
    </rPh>
    <phoneticPr fontId="3"/>
  </si>
  <si>
    <t>投資</t>
    <rPh sb="0" eb="2">
      <t>トウシ</t>
    </rPh>
    <phoneticPr fontId="3"/>
  </si>
  <si>
    <t>楽天証券</t>
    <rPh sb="0" eb="4">
      <t>ラクテンショウケン</t>
    </rPh>
    <phoneticPr fontId="3"/>
  </si>
  <si>
    <t>投資信託</t>
    <rPh sb="0" eb="4">
      <t>トウシシンンタク</t>
    </rPh>
    <phoneticPr fontId="3"/>
  </si>
  <si>
    <t>米国株式</t>
    <rPh sb="0" eb="2">
      <t>ベイコク</t>
    </rPh>
    <rPh sb="2" eb="4">
      <t>カブシキ</t>
    </rPh>
    <phoneticPr fontId="3"/>
  </si>
  <si>
    <t>【ラクラクプラン】楽天経済圏お得度試算表</t>
    <rPh sb="9" eb="14">
      <t>ラクテンケイザイケン</t>
    </rPh>
    <rPh sb="15" eb="17">
      <t>トクド</t>
    </rPh>
    <rPh sb="17" eb="20">
      <t>シサンヒョウ</t>
    </rPh>
    <phoneticPr fontId="3"/>
  </si>
  <si>
    <t>ガンバルプラン</t>
  </si>
  <si>
    <t>ガンバルプラン</t>
    <phoneticPr fontId="3"/>
  </si>
  <si>
    <t>ラクラクプラン</t>
  </si>
  <si>
    <t>ラクラクプラン</t>
    <phoneticPr fontId="3"/>
  </si>
  <si>
    <t>【ガンバルプラン】楽天経済圏お得度試算表</t>
    <rPh sb="9" eb="14">
      <t>ラクテンケイザイケン</t>
    </rPh>
    <rPh sb="15" eb="17">
      <t>トクド</t>
    </rPh>
    <rPh sb="17" eb="20">
      <t>シサンヒョウ</t>
    </rPh>
    <phoneticPr fontId="3"/>
  </si>
  <si>
    <t>投資信託（ポイント付与率0.2%）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</si>
</sst>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#,##0;&quot; -&quot;###,###,##0"/>
  </numFmts>
  <fonts count="1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b/>
      <u/>
      <sz val="16"/>
      <color theme="4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4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2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u/>
      <sz val="16"/>
      <color theme="9"/>
      <name val="Meiryo UI"/>
      <family val="3"/>
      <charset val="128"/>
    </font>
    <font>
      <sz val="12"/>
      <name val="Meiry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Alignment="1">
      <alignment vertical="center"/>
    </xf>
    <xf numFmtId="0" fontId="10" fillId="2" borderId="1" xfId="2" applyFont="1" applyBorder="1">
      <alignment vertical="center"/>
    </xf>
    <xf numFmtId="0" fontId="11" fillId="4" borderId="0" xfId="4" applyFont="1">
      <alignment vertical="center"/>
    </xf>
    <xf numFmtId="0" fontId="10" fillId="3" borderId="0" xfId="3" applyFont="1">
      <alignment vertical="center"/>
    </xf>
    <xf numFmtId="0" fontId="7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6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0" xfId="1" applyFont="1" applyAlignment="1">
      <alignment vertical="center"/>
    </xf>
    <xf numFmtId="0" fontId="7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38" fontId="14" fillId="0" borderId="12" xfId="1" applyFont="1" applyBorder="1" applyAlignment="1">
      <alignment vertical="center"/>
    </xf>
    <xf numFmtId="38" fontId="13" fillId="0" borderId="6" xfId="1" applyFont="1" applyBorder="1" applyAlignment="1">
      <alignment vertical="center"/>
    </xf>
    <xf numFmtId="38" fontId="7" fillId="0" borderId="0" xfId="1" applyFont="1" applyAlignment="1">
      <alignment vertical="center" wrapText="1"/>
    </xf>
    <xf numFmtId="0" fontId="14" fillId="0" borderId="5" xfId="0" applyFont="1" applyBorder="1" applyAlignment="1">
      <alignment horizontal="right" vertical="center"/>
    </xf>
    <xf numFmtId="38" fontId="13" fillId="0" borderId="8" xfId="1" applyFont="1" applyBorder="1" applyAlignment="1">
      <alignment vertical="center"/>
    </xf>
    <xf numFmtId="38" fontId="14" fillId="0" borderId="9" xfId="0" applyNumberFormat="1" applyFont="1" applyBorder="1" applyAlignment="1">
      <alignment horizontal="right" vertical="center"/>
    </xf>
    <xf numFmtId="38" fontId="14" fillId="0" borderId="3" xfId="0" applyNumberFormat="1" applyFont="1" applyBorder="1" applyAlignment="1">
      <alignment horizontal="right" vertical="center"/>
    </xf>
    <xf numFmtId="38" fontId="13" fillId="6" borderId="11" xfId="0" applyNumberFormat="1" applyFont="1" applyFill="1" applyBorder="1" applyAlignment="1">
      <alignment horizontal="right" vertical="center"/>
    </xf>
    <xf numFmtId="0" fontId="13" fillId="6" borderId="8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38" fontId="14" fillId="0" borderId="3" xfId="1" applyFont="1" applyBorder="1" applyAlignment="1">
      <alignment horizontal="right" vertical="center"/>
    </xf>
    <xf numFmtId="38" fontId="14" fillId="0" borderId="9" xfId="1" applyFont="1" applyBorder="1" applyAlignment="1">
      <alignment horizontal="right" vertical="center"/>
    </xf>
    <xf numFmtId="0" fontId="13" fillId="7" borderId="11" xfId="0" applyFont="1" applyFill="1" applyBorder="1" applyAlignment="1">
      <alignment horizontal="right" vertical="center"/>
    </xf>
    <xf numFmtId="0" fontId="13" fillId="7" borderId="8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3" fillId="8" borderId="11" xfId="0" applyFont="1" applyFill="1" applyBorder="1" applyAlignment="1">
      <alignment horizontal="right" vertical="center"/>
    </xf>
    <xf numFmtId="0" fontId="13" fillId="8" borderId="8" xfId="0" applyFont="1" applyFill="1" applyBorder="1" applyAlignment="1">
      <alignment horizontal="left" vertical="center"/>
    </xf>
    <xf numFmtId="176" fontId="7" fillId="0" borderId="0" xfId="1" applyNumberFormat="1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0" borderId="7" xfId="5" applyFont="1" applyBorder="1" applyAlignment="1">
      <alignment horizontal="left" vertical="center" wrapText="1"/>
    </xf>
    <xf numFmtId="0" fontId="9" fillId="0" borderId="9" xfId="5" applyFont="1" applyBorder="1" applyAlignment="1">
      <alignment horizontal="left" vertical="center" wrapText="1"/>
    </xf>
    <xf numFmtId="0" fontId="9" fillId="0" borderId="10" xfId="5" applyFont="1" applyBorder="1" applyAlignment="1">
      <alignment horizontal="left" vertical="center" wrapText="1"/>
    </xf>
    <xf numFmtId="0" fontId="16" fillId="0" borderId="0" xfId="0" applyFont="1">
      <alignment vertical="center"/>
    </xf>
  </cellXfs>
  <cellStyles count="6">
    <cellStyle name="60% - アクセント 6" xfId="4" builtinId="52"/>
    <cellStyle name="アクセント 1" xfId="2" builtinId="29"/>
    <cellStyle name="アクセント 2" xfId="3" builtinId="33"/>
    <cellStyle name="ハイパーリンク" xfId="5" builtinId="8"/>
    <cellStyle name="桁区切り" xfId="1" builtinId="6"/>
    <cellStyle name="標準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numFmt numFmtId="176" formatCode="#,###,###,##0;&quot; -&quot;###,##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numFmt numFmtId="176" formatCode="#,###,###,##0;&quot; -&quot;###,##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045576-718A-491F-AFEF-E0789B6B6E46}" name="テーブル1" displayName="テーブル1" ref="A4:E23" totalsRowShown="0" headerRowDxfId="42" dataDxfId="41">
  <autoFilter ref="A4:E23" xr:uid="{19045576-718A-491F-AFEF-E0789B6B6E46}"/>
  <tableColumns count="5">
    <tableColumn id="1" xr3:uid="{45279A40-8751-4EA1-AC6A-6D9904057A30}" name="楽天サービス" dataDxfId="40"/>
    <tableColumn id="2" xr3:uid="{5B8F8FB0-2769-4B18-979A-428C47B08C3B}" name="達成条件" dataDxfId="39"/>
    <tableColumn id="3" xr3:uid="{D010212A-343D-496F-8F9E-65AF0C2898A5}" name="倍率" dataDxfId="38"/>
    <tableColumn id="4" xr3:uid="{D0A77821-3B16-4970-8F59-8B4EE6915B2B}" name="ラクラクプラン" dataDxfId="37"/>
    <tableColumn id="5" xr3:uid="{1D1044F8-EA85-43EA-ACC6-E4B99506453B}" name="ガンバルプラン" dataDxfId="36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5AA473-AFF4-48E3-B723-8369144DE397}" name="テーブル2" displayName="テーブル2" ref="A26:E35" totalsRowShown="0" headerRowDxfId="35" dataDxfId="34">
  <autoFilter ref="A26:E35" xr:uid="{2C5AA473-AFF4-48E3-B723-8369144DE397}"/>
  <tableColumns count="5">
    <tableColumn id="1" xr3:uid="{68DF721F-E6C6-4F0B-B0AF-C4587E40C902}" name="キャンペーン" dataDxfId="33"/>
    <tableColumn id="2" xr3:uid="{6C639925-CAE5-41BD-9ED3-B2F692E51775}" name="達成条件" dataDxfId="32"/>
    <tableColumn id="3" xr3:uid="{81EA945C-E887-4DC4-B3EE-2764E7379E65}" name="最大倍率" dataDxfId="31"/>
    <tableColumn id="4" xr3:uid="{58C3B69D-4FA2-4B61-B2B3-0380AA365F24}" name="ラクラクプラン" dataDxfId="30">
      <calculatedColumnFormula>SUBTOTAL(109,D19:D26)</calculatedColumnFormula>
    </tableColumn>
    <tableColumn id="5" xr3:uid="{E1361E56-1975-4E7C-A786-A967D7A36077}" name="ガンバルプラン" dataDxfId="29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696B6A-0EB0-487A-AE7E-B3FC5D001E43}" name="テーブル4" displayName="テーブル4" ref="A38:E41" totalsRowShown="0" headerRowDxfId="28" dataDxfId="27">
  <autoFilter ref="A38:E41" xr:uid="{9D696B6A-0EB0-487A-AE7E-B3FC5D001E43}"/>
  <tableColumns count="5">
    <tableColumn id="1" xr3:uid="{EC56C17F-6306-4816-9E0E-E425E46C7417}" name="項目" dataDxfId="26"/>
    <tableColumn id="2" xr3:uid="{73995EAD-EC2D-4503-A3D4-F8ACC09B7D0C}" name="達成条件" dataDxfId="25"/>
    <tableColumn id="3" xr3:uid="{DBB09412-A236-4D85-BF0E-9283CAFA9F29}" name="最大倍率" dataDxfId="24"/>
    <tableColumn id="4" xr3:uid="{F46EAA5E-571C-4C5D-8E2B-C337ADD0ECA2}" name="ラクラクプラン" dataDxfId="23"/>
    <tableColumn id="5" xr3:uid="{AF43459A-A8C1-4B6E-AAFB-1AE4647D0F1F}" name="ガンバルプラン" dataDxfId="22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C57FA7-9421-4F0A-9C66-60EF94C2703D}" name="テーブル5" displayName="テーブル5" ref="I18:R107" totalsRowShown="0" headerRowDxfId="21">
  <autoFilter ref="I18:R107" xr:uid="{66C57FA7-9421-4F0A-9C66-60EF94C2703D}"/>
  <tableColumns count="10">
    <tableColumn id="1" xr3:uid="{5121D6ED-7D43-43BB-B1E1-6919B34E8725}" name="項目１" dataDxfId="20"/>
    <tableColumn id="2" xr3:uid="{FEBE2DA8-58FE-46A4-8515-8914B057B912}" name="項目２" dataDxfId="19"/>
    <tableColumn id="3" xr3:uid="{5A064FB6-6C1F-4B0E-8A2D-8672A20268FE}" name="項目３" dataDxfId="18"/>
    <tableColumn id="4" xr3:uid="{F55227A2-8824-4A78-87BB-C175B428B029}" name="金額" dataDxfId="17"/>
    <tableColumn id="5" xr3:uid="{C862FAB5-71BA-40E1-95AD-22473DCB3A4D}" name="楽天市場_x000a_利用フラグ" dataDxfId="16"/>
    <tableColumn id="6" xr3:uid="{8234ECF6-A6A0-4D1F-BE20-3A58C9E3FDD3}" name="楽天市場_x000a_利用額" dataDxfId="15" dataCellStyle="桁区切り"/>
    <tableColumn id="7" xr3:uid="{CE8C2FFF-E2C8-4E9E-9F04-06A58FD813C1}" name="SPU獲得_x000a_ポイント" dataDxfId="14" dataCellStyle="桁区切り"/>
    <tableColumn id="8" xr3:uid="{C8795E0E-4F4D-43A1-8EC1-1D7A4FBFF14A}" name="楽天カード_x000a_利用フラグ" dataDxfId="13" dataCellStyle="桁区切り"/>
    <tableColumn id="9" xr3:uid="{3596BA54-5CC2-4FFB-A125-C74A78D56CCD}" name="楽天カード_x000a_利用額" dataDxfId="12" dataCellStyle="桁区切り">
      <calculatedColumnFormula>IF(P19=1,L19,"")</calculatedColumnFormula>
    </tableColumn>
    <tableColumn id="10" xr3:uid="{C15A3113-F7D5-46EA-9F85-2FD02A0A5AAE}" name="ポイント還元額" dataDxfId="11" dataCellStyle="桁区切り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10CE822-AE77-440F-A03D-8D4EF6190034}" name="テーブル58" displayName="テーブル58" ref="H18:Q107" totalsRowShown="0" headerRowDxfId="10">
  <autoFilter ref="H18:Q107" xr:uid="{66C57FA7-9421-4F0A-9C66-60EF94C2703D}"/>
  <tableColumns count="10">
    <tableColumn id="1" xr3:uid="{2136A915-0F4C-4A07-BE56-55D13944511D}" name="項目１" dataDxfId="9"/>
    <tableColumn id="2" xr3:uid="{675C2438-21C2-4B66-A4DC-965B746975BE}" name="項目２" dataDxfId="8"/>
    <tableColumn id="3" xr3:uid="{57303F16-6D50-498B-BCA4-29D54A619E3E}" name="項目３" dataDxfId="7"/>
    <tableColumn id="4" xr3:uid="{B8129910-D137-4B7A-A1A5-34AD971403E0}" name="金額" dataDxfId="6"/>
    <tableColumn id="5" xr3:uid="{E190790F-238D-4012-B2C2-5896486B9892}" name="楽天市場_x000a_利用フラグ" dataDxfId="5"/>
    <tableColumn id="6" xr3:uid="{5108AB85-71E5-479B-9A72-2857427E403A}" name="楽天市場_x000a_利用額" dataDxfId="4" dataCellStyle="桁区切り"/>
    <tableColumn id="7" xr3:uid="{E4AA7FFC-2DE8-44B4-A5B1-02ED9405AB0F}" name="SPU獲得_x000a_ポイント" dataDxfId="3" dataCellStyle="桁区切り"/>
    <tableColumn id="8" xr3:uid="{75A18D3A-A801-4656-B338-C27DE5051770}" name="楽天カード_x000a_利用フラグ" dataDxfId="2" dataCellStyle="桁区切り"/>
    <tableColumn id="9" xr3:uid="{AF78DA36-B78A-46F5-A2D7-DD76D247E767}" name="楽天カード_x000a_利用額" dataDxfId="1" dataCellStyle="桁区切り">
      <calculatedColumnFormula>IF(O19=1,K19,"")</calculatedColumnFormula>
    </tableColumn>
    <tableColumn id="10" xr3:uid="{134BE18A-6312-4976-AAAE-3DF3B8C92476}" name="ポイント還元額" dataDxfId="0" dataCellStyle="桁区切り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-stat.go.jp/stat-search/files?page=1&amp;layout=datalist&amp;toukei=00200561&amp;tstat=000000330001&amp;cycle=7&amp;year=20200&amp;month=0&amp;tclass1=000000330001&amp;tclass2=000000330019&amp;tclass3=000000330021&amp;result_back=1&amp;cycle_facet=tclass1%3Atclass2%3Atclass3%3Acycle&amp;tclass4val=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-stat.go.jp/stat-search/files?page=1&amp;layout=datalist&amp;toukei=00200561&amp;tstat=000000330001&amp;cycle=7&amp;year=20200&amp;month=0&amp;tclass1=000000330001&amp;tclass2=000000330019&amp;tclass3=000000330021&amp;result_back=1&amp;cycle_facet=tclass1%3Atclass2%3Atclass3%3Acycle&amp;tclass4va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F91B-1C43-4B2D-99BF-4E920390FCEB}">
  <sheetPr>
    <tabColor theme="7"/>
    <pageSetUpPr fitToPage="1"/>
  </sheetPr>
  <dimension ref="A1:E41"/>
  <sheetViews>
    <sheetView showGridLines="0" topLeftCell="A25" zoomScale="85" zoomScaleNormal="85" workbookViewId="0">
      <selection activeCell="H6" sqref="H6"/>
    </sheetView>
  </sheetViews>
  <sheetFormatPr defaultRowHeight="16.2"/>
  <cols>
    <col min="1" max="1" width="27.77734375" style="1" bestFit="1" customWidth="1"/>
    <col min="2" max="2" width="51.6640625" style="1" customWidth="1"/>
    <col min="3" max="3" width="12.33203125" style="1" customWidth="1"/>
    <col min="4" max="4" width="21.109375" style="1" customWidth="1"/>
    <col min="5" max="5" width="22.77734375" style="1" customWidth="1"/>
    <col min="6" max="16384" width="8.88671875" style="1"/>
  </cols>
  <sheetData>
    <row r="1" spans="1:5" ht="27">
      <c r="A1" s="43" t="s">
        <v>180</v>
      </c>
      <c r="B1" s="43"/>
      <c r="C1" s="43"/>
      <c r="D1" s="43"/>
      <c r="E1" s="43"/>
    </row>
    <row r="3" spans="1:5" ht="22.8" thickBot="1">
      <c r="A3" s="9" t="s">
        <v>122</v>
      </c>
      <c r="E3" s="12" t="s">
        <v>181</v>
      </c>
    </row>
    <row r="4" spans="1:5" ht="16.8" thickTop="1">
      <c r="A4" s="1" t="s">
        <v>117</v>
      </c>
      <c r="B4" s="1" t="s">
        <v>143</v>
      </c>
      <c r="C4" s="1" t="s">
        <v>121</v>
      </c>
      <c r="D4" s="6" t="s">
        <v>220</v>
      </c>
      <c r="E4" s="6" t="s">
        <v>218</v>
      </c>
    </row>
    <row r="5" spans="1:5" ht="19.8" customHeight="1">
      <c r="A5" s="1" t="s">
        <v>116</v>
      </c>
      <c r="B5" s="1" t="s">
        <v>123</v>
      </c>
      <c r="C5" s="1">
        <v>1</v>
      </c>
      <c r="D5" s="1">
        <v>1</v>
      </c>
      <c r="E5" s="1">
        <v>1</v>
      </c>
    </row>
    <row r="6" spans="1:5" ht="19.8" customHeight="1">
      <c r="A6" s="1" t="s">
        <v>119</v>
      </c>
      <c r="B6" s="1" t="s">
        <v>124</v>
      </c>
      <c r="C6" s="1">
        <v>1</v>
      </c>
      <c r="E6" s="1">
        <v>1</v>
      </c>
    </row>
    <row r="7" spans="1:5" ht="19.8" customHeight="1">
      <c r="A7" s="1" t="s">
        <v>126</v>
      </c>
      <c r="B7" s="1" t="s">
        <v>125</v>
      </c>
      <c r="C7" s="1">
        <v>0.5</v>
      </c>
    </row>
    <row r="8" spans="1:5" ht="19.8" customHeight="1">
      <c r="A8" s="1" t="s">
        <v>127</v>
      </c>
      <c r="B8" s="1" t="s">
        <v>124</v>
      </c>
      <c r="C8" s="1">
        <v>1</v>
      </c>
      <c r="E8" s="1">
        <v>1</v>
      </c>
    </row>
    <row r="9" spans="1:5" ht="19.8" customHeight="1">
      <c r="A9" s="1" t="s">
        <v>153</v>
      </c>
      <c r="B9" s="1" t="s">
        <v>128</v>
      </c>
      <c r="C9" s="1">
        <v>1</v>
      </c>
      <c r="D9" s="1">
        <v>1</v>
      </c>
      <c r="E9" s="1">
        <v>1</v>
      </c>
    </row>
    <row r="10" spans="1:5" ht="19.8" customHeight="1">
      <c r="A10" s="1" t="s">
        <v>154</v>
      </c>
      <c r="B10" s="1" t="s">
        <v>128</v>
      </c>
      <c r="C10" s="1">
        <v>1</v>
      </c>
      <c r="D10" s="1">
        <v>1</v>
      </c>
      <c r="E10" s="1">
        <v>1</v>
      </c>
    </row>
    <row r="11" spans="1:5" ht="19.8" customHeight="1">
      <c r="A11" s="1" t="s">
        <v>129</v>
      </c>
      <c r="B11" s="1" t="s">
        <v>128</v>
      </c>
      <c r="C11" s="1">
        <v>2</v>
      </c>
      <c r="E11" s="1">
        <v>2</v>
      </c>
    </row>
    <row r="12" spans="1:5" ht="19.8" customHeight="1">
      <c r="A12" s="1" t="s">
        <v>118</v>
      </c>
      <c r="B12" s="1" t="s">
        <v>130</v>
      </c>
      <c r="C12" s="1">
        <v>1</v>
      </c>
      <c r="D12" s="1">
        <v>1</v>
      </c>
      <c r="E12" s="1">
        <v>1</v>
      </c>
    </row>
    <row r="13" spans="1:5" ht="19.8" customHeight="1">
      <c r="A13" s="1" t="s">
        <v>131</v>
      </c>
      <c r="B13" s="1" t="s">
        <v>150</v>
      </c>
      <c r="C13" s="1">
        <v>0.5</v>
      </c>
      <c r="E13" s="1">
        <v>0.5</v>
      </c>
    </row>
    <row r="14" spans="1:5" ht="19.8" customHeight="1">
      <c r="A14" s="1" t="s">
        <v>132</v>
      </c>
      <c r="B14" s="1" t="s">
        <v>151</v>
      </c>
      <c r="C14" s="1">
        <v>0.5</v>
      </c>
    </row>
    <row r="15" spans="1:5" ht="19.8" customHeight="1">
      <c r="A15" s="1" t="s">
        <v>133</v>
      </c>
      <c r="B15" s="1" t="s">
        <v>134</v>
      </c>
      <c r="C15" s="1">
        <v>0.5</v>
      </c>
    </row>
    <row r="16" spans="1:5" ht="19.8" customHeight="1">
      <c r="A16" s="1" t="s">
        <v>135</v>
      </c>
      <c r="B16" s="1" t="s">
        <v>136</v>
      </c>
      <c r="C16" s="1">
        <v>1</v>
      </c>
    </row>
    <row r="17" spans="1:5" ht="19.8" customHeight="1">
      <c r="A17" s="1" t="s">
        <v>137</v>
      </c>
      <c r="B17" s="1" t="s">
        <v>138</v>
      </c>
      <c r="C17" s="1">
        <v>0.5</v>
      </c>
      <c r="D17" s="1">
        <v>0.5</v>
      </c>
      <c r="E17" s="1">
        <v>0.5</v>
      </c>
    </row>
    <row r="18" spans="1:5" ht="19.8" customHeight="1">
      <c r="A18" s="1" t="s">
        <v>139</v>
      </c>
      <c r="B18" s="1" t="s">
        <v>140</v>
      </c>
      <c r="C18" s="1">
        <v>0.5</v>
      </c>
    </row>
    <row r="19" spans="1:5" ht="19.8" customHeight="1">
      <c r="A19" s="1" t="s">
        <v>141</v>
      </c>
      <c r="B19" s="1" t="s">
        <v>142</v>
      </c>
      <c r="C19" s="1">
        <v>0.5</v>
      </c>
    </row>
    <row r="20" spans="1:5" ht="19.8" customHeight="1">
      <c r="A20" s="1" t="s">
        <v>144</v>
      </c>
      <c r="B20" s="1" t="s">
        <v>147</v>
      </c>
      <c r="C20" s="1">
        <v>0.5</v>
      </c>
    </row>
    <row r="21" spans="1:5" ht="19.8" customHeight="1">
      <c r="A21" s="1" t="s">
        <v>145</v>
      </c>
      <c r="B21" s="1" t="s">
        <v>146</v>
      </c>
      <c r="C21" s="1">
        <v>0.5</v>
      </c>
    </row>
    <row r="22" spans="1:5" ht="19.8" customHeight="1">
      <c r="A22" s="1" t="s">
        <v>148</v>
      </c>
      <c r="B22" s="1" t="s">
        <v>149</v>
      </c>
      <c r="C22" s="1">
        <v>0.5</v>
      </c>
    </row>
    <row r="23" spans="1:5" ht="19.8" customHeight="1">
      <c r="A23" s="1" t="s">
        <v>155</v>
      </c>
      <c r="C23" s="1">
        <f>SUM(C5:C22)</f>
        <v>14</v>
      </c>
      <c r="D23" s="1">
        <f>SUBTOTAL(109,D5:D22)</f>
        <v>4.5</v>
      </c>
      <c r="E23" s="1">
        <f t="shared" ref="E23" si="0">SUBTOTAL(109,E5:E22)</f>
        <v>9</v>
      </c>
    </row>
    <row r="25" spans="1:5" ht="22.2">
      <c r="A25" s="10" t="s">
        <v>156</v>
      </c>
      <c r="B25" s="13" t="s">
        <v>183</v>
      </c>
      <c r="E25" s="12" t="s">
        <v>181</v>
      </c>
    </row>
    <row r="26" spans="1:5">
      <c r="A26" s="1" t="s">
        <v>161</v>
      </c>
      <c r="B26" s="1" t="s">
        <v>143</v>
      </c>
      <c r="C26" s="1" t="s">
        <v>157</v>
      </c>
      <c r="D26" s="6" t="s">
        <v>219</v>
      </c>
      <c r="E26" s="6" t="s">
        <v>217</v>
      </c>
    </row>
    <row r="27" spans="1:5" ht="19.8" customHeight="1">
      <c r="A27" s="1" t="s">
        <v>158</v>
      </c>
      <c r="B27" s="1" t="s">
        <v>159</v>
      </c>
      <c r="C27" s="1">
        <v>9</v>
      </c>
      <c r="D27" s="1">
        <v>1</v>
      </c>
      <c r="E27" s="1">
        <v>9</v>
      </c>
    </row>
    <row r="28" spans="1:5" ht="19.8" customHeight="1">
      <c r="A28" s="1" t="s">
        <v>160</v>
      </c>
      <c r="B28" s="1" t="s">
        <v>164</v>
      </c>
      <c r="C28" s="1">
        <v>2</v>
      </c>
      <c r="D28" s="1">
        <v>2</v>
      </c>
      <c r="E28" s="1">
        <v>2</v>
      </c>
    </row>
    <row r="29" spans="1:5" ht="19.8" customHeight="1">
      <c r="A29" s="1" t="s">
        <v>163</v>
      </c>
      <c r="B29" s="1" t="s">
        <v>162</v>
      </c>
      <c r="C29" s="1">
        <v>1</v>
      </c>
    </row>
    <row r="30" spans="1:5" ht="19.8" customHeight="1">
      <c r="A30" s="1" t="s">
        <v>165</v>
      </c>
      <c r="B30" s="1" t="s">
        <v>166</v>
      </c>
      <c r="C30" s="1">
        <v>3</v>
      </c>
    </row>
    <row r="31" spans="1:5" ht="19.8" customHeight="1">
      <c r="A31" s="1" t="s">
        <v>168</v>
      </c>
      <c r="B31" s="1" t="s">
        <v>167</v>
      </c>
      <c r="C31" s="1">
        <v>1</v>
      </c>
    </row>
    <row r="32" spans="1:5" ht="19.8" customHeight="1">
      <c r="A32" s="1" t="s">
        <v>169</v>
      </c>
      <c r="B32" s="1" t="s">
        <v>170</v>
      </c>
      <c r="C32" s="1">
        <v>1</v>
      </c>
    </row>
    <row r="33" spans="1:5" ht="19.8" customHeight="1">
      <c r="A33" s="1" t="s">
        <v>171</v>
      </c>
      <c r="B33" s="1" t="s">
        <v>172</v>
      </c>
      <c r="C33" s="1">
        <v>9</v>
      </c>
    </row>
    <row r="34" spans="1:5" ht="19.8" customHeight="1">
      <c r="A34" s="1" t="s">
        <v>173</v>
      </c>
      <c r="B34" s="1" t="s">
        <v>174</v>
      </c>
      <c r="C34" s="1">
        <v>50</v>
      </c>
    </row>
    <row r="35" spans="1:5" ht="19.8" customHeight="1">
      <c r="A35" s="1" t="s">
        <v>177</v>
      </c>
      <c r="C35" s="1">
        <f>SUBTOTAL(109,C27:C34)</f>
        <v>76</v>
      </c>
      <c r="D35" s="1">
        <f t="shared" ref="D35" si="1">SUBTOTAL(109,D27:D34)</f>
        <v>3</v>
      </c>
      <c r="E35" s="1">
        <f t="shared" ref="E35" si="2">SUBTOTAL(109,E27:E34)</f>
        <v>11</v>
      </c>
    </row>
    <row r="37" spans="1:5" ht="22.2">
      <c r="A37" s="11" t="s">
        <v>176</v>
      </c>
      <c r="E37" s="12" t="s">
        <v>181</v>
      </c>
    </row>
    <row r="38" spans="1:5">
      <c r="A38" s="1" t="s">
        <v>175</v>
      </c>
      <c r="B38" s="1" t="s">
        <v>178</v>
      </c>
      <c r="C38" s="1" t="s">
        <v>157</v>
      </c>
      <c r="D38" s="6" t="s">
        <v>219</v>
      </c>
      <c r="E38" s="6" t="s">
        <v>217</v>
      </c>
    </row>
    <row r="39" spans="1:5" ht="20.399999999999999" customHeight="1">
      <c r="A39" s="1" t="s">
        <v>122</v>
      </c>
      <c r="B39" s="1" t="s">
        <v>179</v>
      </c>
      <c r="C39" s="1">
        <f>C23</f>
        <v>14</v>
      </c>
      <c r="D39" s="1">
        <f>D23</f>
        <v>4.5</v>
      </c>
      <c r="E39" s="1">
        <f t="shared" ref="E39" si="3">E23</f>
        <v>9</v>
      </c>
    </row>
    <row r="40" spans="1:5" ht="20.399999999999999" customHeight="1" thickBot="1">
      <c r="A40" s="1" t="s">
        <v>156</v>
      </c>
      <c r="B40" s="1" t="s">
        <v>182</v>
      </c>
      <c r="C40" s="1">
        <f>C35</f>
        <v>76</v>
      </c>
      <c r="D40" s="1">
        <f>D35</f>
        <v>3</v>
      </c>
      <c r="E40" s="1">
        <f t="shared" ref="E40" si="4">E35</f>
        <v>11</v>
      </c>
    </row>
    <row r="41" spans="1:5" ht="20.399999999999999" customHeight="1" thickBot="1">
      <c r="A41" s="14" t="s">
        <v>176</v>
      </c>
      <c r="B41" s="14"/>
      <c r="C41" s="15">
        <f>SUM(C39:C40)</f>
        <v>90</v>
      </c>
      <c r="D41" s="15">
        <f>SUM(D39:D40)</f>
        <v>7.5</v>
      </c>
      <c r="E41" s="15">
        <f t="shared" ref="E41" si="5">SUM(E39:E40)</f>
        <v>20</v>
      </c>
    </row>
  </sheetData>
  <mergeCells count="1">
    <mergeCell ref="A1:E1"/>
  </mergeCells>
  <phoneticPr fontId="3"/>
  <pageMargins left="0.7" right="0.7" top="0.75" bottom="0.75" header="0.3" footer="0.3"/>
  <pageSetup paperSize="9" scale="56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5635-8CF7-45DD-AD43-EEA5FE49927E}">
  <sheetPr>
    <tabColor theme="8"/>
    <pageSetUpPr fitToPage="1"/>
  </sheetPr>
  <dimension ref="A1:R107"/>
  <sheetViews>
    <sheetView showGridLines="0" topLeftCell="H1" zoomScaleNormal="100" zoomScaleSheetLayoutView="85" workbookViewId="0">
      <selection activeCell="N12" sqref="N12"/>
    </sheetView>
  </sheetViews>
  <sheetFormatPr defaultColWidth="9" defaultRowHeight="16.2"/>
  <cols>
    <col min="1" max="5" width="0" style="2" hidden="1" customWidth="1"/>
    <col min="6" max="6" width="2.109375" style="2" hidden="1" customWidth="1"/>
    <col min="7" max="8" width="2.109375" style="2" customWidth="1"/>
    <col min="9" max="9" width="21.44140625" style="2" customWidth="1"/>
    <col min="10" max="10" width="30.88671875" style="2" customWidth="1"/>
    <col min="11" max="11" width="55.88671875" style="2" customWidth="1"/>
    <col min="12" max="12" width="15.5546875" style="2" customWidth="1"/>
    <col min="13" max="13" width="12.109375" style="2" customWidth="1"/>
    <col min="14" max="14" width="15" style="2" customWidth="1"/>
    <col min="15" max="15" width="12.21875" style="2" bestFit="1" customWidth="1"/>
    <col min="16" max="16" width="12.6640625" style="2" customWidth="1"/>
    <col min="17" max="17" width="15.21875" style="2" bestFit="1" customWidth="1"/>
    <col min="18" max="18" width="14.6640625" style="2" bestFit="1" customWidth="1"/>
    <col min="19" max="19" width="14.44140625" style="2" customWidth="1"/>
    <col min="20" max="23" width="23.77734375" style="2" customWidth="1"/>
    <col min="24" max="27" width="15" style="2" customWidth="1"/>
    <col min="28" max="32" width="10.77734375" style="2" customWidth="1"/>
    <col min="33" max="241" width="9" style="2"/>
    <col min="242" max="247" width="0" style="2" hidden="1" customWidth="1"/>
    <col min="248" max="255" width="2.109375" style="2" customWidth="1"/>
    <col min="256" max="256" width="23.6640625" style="2" customWidth="1"/>
    <col min="257" max="257" width="0.88671875" style="2" customWidth="1"/>
    <col min="258" max="265" width="11.6640625" style="2" customWidth="1"/>
    <col min="266" max="266" width="0.44140625" style="2" customWidth="1"/>
    <col min="267" max="270" width="10.6640625" style="2" customWidth="1"/>
    <col min="271" max="271" width="2.109375" style="2" customWidth="1"/>
    <col min="272" max="272" width="8.44140625" style="2" customWidth="1"/>
    <col min="273" max="497" width="9" style="2"/>
    <col min="498" max="503" width="0" style="2" hidden="1" customWidth="1"/>
    <col min="504" max="511" width="2.109375" style="2" customWidth="1"/>
    <col min="512" max="512" width="23.6640625" style="2" customWidth="1"/>
    <col min="513" max="513" width="0.88671875" style="2" customWidth="1"/>
    <col min="514" max="521" width="11.6640625" style="2" customWidth="1"/>
    <col min="522" max="522" width="0.44140625" style="2" customWidth="1"/>
    <col min="523" max="526" width="10.6640625" style="2" customWidth="1"/>
    <col min="527" max="527" width="2.109375" style="2" customWidth="1"/>
    <col min="528" max="528" width="8.44140625" style="2" customWidth="1"/>
    <col min="529" max="753" width="9" style="2"/>
    <col min="754" max="759" width="0" style="2" hidden="1" customWidth="1"/>
    <col min="760" max="767" width="2.109375" style="2" customWidth="1"/>
    <col min="768" max="768" width="23.6640625" style="2" customWidth="1"/>
    <col min="769" max="769" width="0.88671875" style="2" customWidth="1"/>
    <col min="770" max="777" width="11.6640625" style="2" customWidth="1"/>
    <col min="778" max="778" width="0.44140625" style="2" customWidth="1"/>
    <col min="779" max="782" width="10.6640625" style="2" customWidth="1"/>
    <col min="783" max="783" width="2.109375" style="2" customWidth="1"/>
    <col min="784" max="784" width="8.44140625" style="2" customWidth="1"/>
    <col min="785" max="1009" width="9" style="2"/>
    <col min="1010" max="1015" width="0" style="2" hidden="1" customWidth="1"/>
    <col min="1016" max="1023" width="2.109375" style="2" customWidth="1"/>
    <col min="1024" max="1024" width="23.6640625" style="2" customWidth="1"/>
    <col min="1025" max="1025" width="0.88671875" style="2" customWidth="1"/>
    <col min="1026" max="1033" width="11.6640625" style="2" customWidth="1"/>
    <col min="1034" max="1034" width="0.44140625" style="2" customWidth="1"/>
    <col min="1035" max="1038" width="10.6640625" style="2" customWidth="1"/>
    <col min="1039" max="1039" width="2.109375" style="2" customWidth="1"/>
    <col min="1040" max="1040" width="8.44140625" style="2" customWidth="1"/>
    <col min="1041" max="1265" width="9" style="2"/>
    <col min="1266" max="1271" width="0" style="2" hidden="1" customWidth="1"/>
    <col min="1272" max="1279" width="2.109375" style="2" customWidth="1"/>
    <col min="1280" max="1280" width="23.6640625" style="2" customWidth="1"/>
    <col min="1281" max="1281" width="0.88671875" style="2" customWidth="1"/>
    <col min="1282" max="1289" width="11.6640625" style="2" customWidth="1"/>
    <col min="1290" max="1290" width="0.44140625" style="2" customWidth="1"/>
    <col min="1291" max="1294" width="10.6640625" style="2" customWidth="1"/>
    <col min="1295" max="1295" width="2.109375" style="2" customWidth="1"/>
    <col min="1296" max="1296" width="8.44140625" style="2" customWidth="1"/>
    <col min="1297" max="1521" width="9" style="2"/>
    <col min="1522" max="1527" width="0" style="2" hidden="1" customWidth="1"/>
    <col min="1528" max="1535" width="2.109375" style="2" customWidth="1"/>
    <col min="1536" max="1536" width="23.6640625" style="2" customWidth="1"/>
    <col min="1537" max="1537" width="0.88671875" style="2" customWidth="1"/>
    <col min="1538" max="1545" width="11.6640625" style="2" customWidth="1"/>
    <col min="1546" max="1546" width="0.44140625" style="2" customWidth="1"/>
    <col min="1547" max="1550" width="10.6640625" style="2" customWidth="1"/>
    <col min="1551" max="1551" width="2.109375" style="2" customWidth="1"/>
    <col min="1552" max="1552" width="8.44140625" style="2" customWidth="1"/>
    <col min="1553" max="1777" width="9" style="2"/>
    <col min="1778" max="1783" width="0" style="2" hidden="1" customWidth="1"/>
    <col min="1784" max="1791" width="2.109375" style="2" customWidth="1"/>
    <col min="1792" max="1792" width="23.6640625" style="2" customWidth="1"/>
    <col min="1793" max="1793" width="0.88671875" style="2" customWidth="1"/>
    <col min="1794" max="1801" width="11.6640625" style="2" customWidth="1"/>
    <col min="1802" max="1802" width="0.44140625" style="2" customWidth="1"/>
    <col min="1803" max="1806" width="10.6640625" style="2" customWidth="1"/>
    <col min="1807" max="1807" width="2.109375" style="2" customWidth="1"/>
    <col min="1808" max="1808" width="8.44140625" style="2" customWidth="1"/>
    <col min="1809" max="2033" width="9" style="2"/>
    <col min="2034" max="2039" width="0" style="2" hidden="1" customWidth="1"/>
    <col min="2040" max="2047" width="2.109375" style="2" customWidth="1"/>
    <col min="2048" max="2048" width="23.6640625" style="2" customWidth="1"/>
    <col min="2049" max="2049" width="0.88671875" style="2" customWidth="1"/>
    <col min="2050" max="2057" width="11.6640625" style="2" customWidth="1"/>
    <col min="2058" max="2058" width="0.44140625" style="2" customWidth="1"/>
    <col min="2059" max="2062" width="10.6640625" style="2" customWidth="1"/>
    <col min="2063" max="2063" width="2.109375" style="2" customWidth="1"/>
    <col min="2064" max="2064" width="8.44140625" style="2" customWidth="1"/>
    <col min="2065" max="2289" width="9" style="2"/>
    <col min="2290" max="2295" width="0" style="2" hidden="1" customWidth="1"/>
    <col min="2296" max="2303" width="2.109375" style="2" customWidth="1"/>
    <col min="2304" max="2304" width="23.6640625" style="2" customWidth="1"/>
    <col min="2305" max="2305" width="0.88671875" style="2" customWidth="1"/>
    <col min="2306" max="2313" width="11.6640625" style="2" customWidth="1"/>
    <col min="2314" max="2314" width="0.44140625" style="2" customWidth="1"/>
    <col min="2315" max="2318" width="10.6640625" style="2" customWidth="1"/>
    <col min="2319" max="2319" width="2.109375" style="2" customWidth="1"/>
    <col min="2320" max="2320" width="8.44140625" style="2" customWidth="1"/>
    <col min="2321" max="2545" width="9" style="2"/>
    <col min="2546" max="2551" width="0" style="2" hidden="1" customWidth="1"/>
    <col min="2552" max="2559" width="2.109375" style="2" customWidth="1"/>
    <col min="2560" max="2560" width="23.6640625" style="2" customWidth="1"/>
    <col min="2561" max="2561" width="0.88671875" style="2" customWidth="1"/>
    <col min="2562" max="2569" width="11.6640625" style="2" customWidth="1"/>
    <col min="2570" max="2570" width="0.44140625" style="2" customWidth="1"/>
    <col min="2571" max="2574" width="10.6640625" style="2" customWidth="1"/>
    <col min="2575" max="2575" width="2.109375" style="2" customWidth="1"/>
    <col min="2576" max="2576" width="8.44140625" style="2" customWidth="1"/>
    <col min="2577" max="2801" width="9" style="2"/>
    <col min="2802" max="2807" width="0" style="2" hidden="1" customWidth="1"/>
    <col min="2808" max="2815" width="2.109375" style="2" customWidth="1"/>
    <col min="2816" max="2816" width="23.6640625" style="2" customWidth="1"/>
    <col min="2817" max="2817" width="0.88671875" style="2" customWidth="1"/>
    <col min="2818" max="2825" width="11.6640625" style="2" customWidth="1"/>
    <col min="2826" max="2826" width="0.44140625" style="2" customWidth="1"/>
    <col min="2827" max="2830" width="10.6640625" style="2" customWidth="1"/>
    <col min="2831" max="2831" width="2.109375" style="2" customWidth="1"/>
    <col min="2832" max="2832" width="8.44140625" style="2" customWidth="1"/>
    <col min="2833" max="3057" width="9" style="2"/>
    <col min="3058" max="3063" width="0" style="2" hidden="1" customWidth="1"/>
    <col min="3064" max="3071" width="2.109375" style="2" customWidth="1"/>
    <col min="3072" max="3072" width="23.6640625" style="2" customWidth="1"/>
    <col min="3073" max="3073" width="0.88671875" style="2" customWidth="1"/>
    <col min="3074" max="3081" width="11.6640625" style="2" customWidth="1"/>
    <col min="3082" max="3082" width="0.44140625" style="2" customWidth="1"/>
    <col min="3083" max="3086" width="10.6640625" style="2" customWidth="1"/>
    <col min="3087" max="3087" width="2.109375" style="2" customWidth="1"/>
    <col min="3088" max="3088" width="8.44140625" style="2" customWidth="1"/>
    <col min="3089" max="3313" width="9" style="2"/>
    <col min="3314" max="3319" width="0" style="2" hidden="1" customWidth="1"/>
    <col min="3320" max="3327" width="2.109375" style="2" customWidth="1"/>
    <col min="3328" max="3328" width="23.6640625" style="2" customWidth="1"/>
    <col min="3329" max="3329" width="0.88671875" style="2" customWidth="1"/>
    <col min="3330" max="3337" width="11.6640625" style="2" customWidth="1"/>
    <col min="3338" max="3338" width="0.44140625" style="2" customWidth="1"/>
    <col min="3339" max="3342" width="10.6640625" style="2" customWidth="1"/>
    <col min="3343" max="3343" width="2.109375" style="2" customWidth="1"/>
    <col min="3344" max="3344" width="8.44140625" style="2" customWidth="1"/>
    <col min="3345" max="3569" width="9" style="2"/>
    <col min="3570" max="3575" width="0" style="2" hidden="1" customWidth="1"/>
    <col min="3576" max="3583" width="2.109375" style="2" customWidth="1"/>
    <col min="3584" max="3584" width="23.6640625" style="2" customWidth="1"/>
    <col min="3585" max="3585" width="0.88671875" style="2" customWidth="1"/>
    <col min="3586" max="3593" width="11.6640625" style="2" customWidth="1"/>
    <col min="3594" max="3594" width="0.44140625" style="2" customWidth="1"/>
    <col min="3595" max="3598" width="10.6640625" style="2" customWidth="1"/>
    <col min="3599" max="3599" width="2.109375" style="2" customWidth="1"/>
    <col min="3600" max="3600" width="8.44140625" style="2" customWidth="1"/>
    <col min="3601" max="3825" width="9" style="2"/>
    <col min="3826" max="3831" width="0" style="2" hidden="1" customWidth="1"/>
    <col min="3832" max="3839" width="2.109375" style="2" customWidth="1"/>
    <col min="3840" max="3840" width="23.6640625" style="2" customWidth="1"/>
    <col min="3841" max="3841" width="0.88671875" style="2" customWidth="1"/>
    <col min="3842" max="3849" width="11.6640625" style="2" customWidth="1"/>
    <col min="3850" max="3850" width="0.44140625" style="2" customWidth="1"/>
    <col min="3851" max="3854" width="10.6640625" style="2" customWidth="1"/>
    <col min="3855" max="3855" width="2.109375" style="2" customWidth="1"/>
    <col min="3856" max="3856" width="8.44140625" style="2" customWidth="1"/>
    <col min="3857" max="4081" width="9" style="2"/>
    <col min="4082" max="4087" width="0" style="2" hidden="1" customWidth="1"/>
    <col min="4088" max="4095" width="2.109375" style="2" customWidth="1"/>
    <col min="4096" max="4096" width="23.6640625" style="2" customWidth="1"/>
    <col min="4097" max="4097" width="0.88671875" style="2" customWidth="1"/>
    <col min="4098" max="4105" width="11.6640625" style="2" customWidth="1"/>
    <col min="4106" max="4106" width="0.44140625" style="2" customWidth="1"/>
    <col min="4107" max="4110" width="10.6640625" style="2" customWidth="1"/>
    <col min="4111" max="4111" width="2.109375" style="2" customWidth="1"/>
    <col min="4112" max="4112" width="8.44140625" style="2" customWidth="1"/>
    <col min="4113" max="4337" width="9" style="2"/>
    <col min="4338" max="4343" width="0" style="2" hidden="1" customWidth="1"/>
    <col min="4344" max="4351" width="2.109375" style="2" customWidth="1"/>
    <col min="4352" max="4352" width="23.6640625" style="2" customWidth="1"/>
    <col min="4353" max="4353" width="0.88671875" style="2" customWidth="1"/>
    <col min="4354" max="4361" width="11.6640625" style="2" customWidth="1"/>
    <col min="4362" max="4362" width="0.44140625" style="2" customWidth="1"/>
    <col min="4363" max="4366" width="10.6640625" style="2" customWidth="1"/>
    <col min="4367" max="4367" width="2.109375" style="2" customWidth="1"/>
    <col min="4368" max="4368" width="8.44140625" style="2" customWidth="1"/>
    <col min="4369" max="4593" width="9" style="2"/>
    <col min="4594" max="4599" width="0" style="2" hidden="1" customWidth="1"/>
    <col min="4600" max="4607" width="2.109375" style="2" customWidth="1"/>
    <col min="4608" max="4608" width="23.6640625" style="2" customWidth="1"/>
    <col min="4609" max="4609" width="0.88671875" style="2" customWidth="1"/>
    <col min="4610" max="4617" width="11.6640625" style="2" customWidth="1"/>
    <col min="4618" max="4618" width="0.44140625" style="2" customWidth="1"/>
    <col min="4619" max="4622" width="10.6640625" style="2" customWidth="1"/>
    <col min="4623" max="4623" width="2.109375" style="2" customWidth="1"/>
    <col min="4624" max="4624" width="8.44140625" style="2" customWidth="1"/>
    <col min="4625" max="4849" width="9" style="2"/>
    <col min="4850" max="4855" width="0" style="2" hidden="1" customWidth="1"/>
    <col min="4856" max="4863" width="2.109375" style="2" customWidth="1"/>
    <col min="4864" max="4864" width="23.6640625" style="2" customWidth="1"/>
    <col min="4865" max="4865" width="0.88671875" style="2" customWidth="1"/>
    <col min="4866" max="4873" width="11.6640625" style="2" customWidth="1"/>
    <col min="4874" max="4874" width="0.44140625" style="2" customWidth="1"/>
    <col min="4875" max="4878" width="10.6640625" style="2" customWidth="1"/>
    <col min="4879" max="4879" width="2.109375" style="2" customWidth="1"/>
    <col min="4880" max="4880" width="8.44140625" style="2" customWidth="1"/>
    <col min="4881" max="5105" width="9" style="2"/>
    <col min="5106" max="5111" width="0" style="2" hidden="1" customWidth="1"/>
    <col min="5112" max="5119" width="2.109375" style="2" customWidth="1"/>
    <col min="5120" max="5120" width="23.6640625" style="2" customWidth="1"/>
    <col min="5121" max="5121" width="0.88671875" style="2" customWidth="1"/>
    <col min="5122" max="5129" width="11.6640625" style="2" customWidth="1"/>
    <col min="5130" max="5130" width="0.44140625" style="2" customWidth="1"/>
    <col min="5131" max="5134" width="10.6640625" style="2" customWidth="1"/>
    <col min="5135" max="5135" width="2.109375" style="2" customWidth="1"/>
    <col min="5136" max="5136" width="8.44140625" style="2" customWidth="1"/>
    <col min="5137" max="5361" width="9" style="2"/>
    <col min="5362" max="5367" width="0" style="2" hidden="1" customWidth="1"/>
    <col min="5368" max="5375" width="2.109375" style="2" customWidth="1"/>
    <col min="5376" max="5376" width="23.6640625" style="2" customWidth="1"/>
    <col min="5377" max="5377" width="0.88671875" style="2" customWidth="1"/>
    <col min="5378" max="5385" width="11.6640625" style="2" customWidth="1"/>
    <col min="5386" max="5386" width="0.44140625" style="2" customWidth="1"/>
    <col min="5387" max="5390" width="10.6640625" style="2" customWidth="1"/>
    <col min="5391" max="5391" width="2.109375" style="2" customWidth="1"/>
    <col min="5392" max="5392" width="8.44140625" style="2" customWidth="1"/>
    <col min="5393" max="5617" width="9" style="2"/>
    <col min="5618" max="5623" width="0" style="2" hidden="1" customWidth="1"/>
    <col min="5624" max="5631" width="2.109375" style="2" customWidth="1"/>
    <col min="5632" max="5632" width="23.6640625" style="2" customWidth="1"/>
    <col min="5633" max="5633" width="0.88671875" style="2" customWidth="1"/>
    <col min="5634" max="5641" width="11.6640625" style="2" customWidth="1"/>
    <col min="5642" max="5642" width="0.44140625" style="2" customWidth="1"/>
    <col min="5643" max="5646" width="10.6640625" style="2" customWidth="1"/>
    <col min="5647" max="5647" width="2.109375" style="2" customWidth="1"/>
    <col min="5648" max="5648" width="8.44140625" style="2" customWidth="1"/>
    <col min="5649" max="5873" width="9" style="2"/>
    <col min="5874" max="5879" width="0" style="2" hidden="1" customWidth="1"/>
    <col min="5880" max="5887" width="2.109375" style="2" customWidth="1"/>
    <col min="5888" max="5888" width="23.6640625" style="2" customWidth="1"/>
    <col min="5889" max="5889" width="0.88671875" style="2" customWidth="1"/>
    <col min="5890" max="5897" width="11.6640625" style="2" customWidth="1"/>
    <col min="5898" max="5898" width="0.44140625" style="2" customWidth="1"/>
    <col min="5899" max="5902" width="10.6640625" style="2" customWidth="1"/>
    <col min="5903" max="5903" width="2.109375" style="2" customWidth="1"/>
    <col min="5904" max="5904" width="8.44140625" style="2" customWidth="1"/>
    <col min="5905" max="6129" width="9" style="2"/>
    <col min="6130" max="6135" width="0" style="2" hidden="1" customWidth="1"/>
    <col min="6136" max="6143" width="2.109375" style="2" customWidth="1"/>
    <col min="6144" max="6144" width="23.6640625" style="2" customWidth="1"/>
    <col min="6145" max="6145" width="0.88671875" style="2" customWidth="1"/>
    <col min="6146" max="6153" width="11.6640625" style="2" customWidth="1"/>
    <col min="6154" max="6154" width="0.44140625" style="2" customWidth="1"/>
    <col min="6155" max="6158" width="10.6640625" style="2" customWidth="1"/>
    <col min="6159" max="6159" width="2.109375" style="2" customWidth="1"/>
    <col min="6160" max="6160" width="8.44140625" style="2" customWidth="1"/>
    <col min="6161" max="6385" width="9" style="2"/>
    <col min="6386" max="6391" width="0" style="2" hidden="1" customWidth="1"/>
    <col min="6392" max="6399" width="2.109375" style="2" customWidth="1"/>
    <col min="6400" max="6400" width="23.6640625" style="2" customWidth="1"/>
    <col min="6401" max="6401" width="0.88671875" style="2" customWidth="1"/>
    <col min="6402" max="6409" width="11.6640625" style="2" customWidth="1"/>
    <col min="6410" max="6410" width="0.44140625" style="2" customWidth="1"/>
    <col min="6411" max="6414" width="10.6640625" style="2" customWidth="1"/>
    <col min="6415" max="6415" width="2.109375" style="2" customWidth="1"/>
    <col min="6416" max="6416" width="8.44140625" style="2" customWidth="1"/>
    <col min="6417" max="6641" width="9" style="2"/>
    <col min="6642" max="6647" width="0" style="2" hidden="1" customWidth="1"/>
    <col min="6648" max="6655" width="2.109375" style="2" customWidth="1"/>
    <col min="6656" max="6656" width="23.6640625" style="2" customWidth="1"/>
    <col min="6657" max="6657" width="0.88671875" style="2" customWidth="1"/>
    <col min="6658" max="6665" width="11.6640625" style="2" customWidth="1"/>
    <col min="6666" max="6666" width="0.44140625" style="2" customWidth="1"/>
    <col min="6667" max="6670" width="10.6640625" style="2" customWidth="1"/>
    <col min="6671" max="6671" width="2.109375" style="2" customWidth="1"/>
    <col min="6672" max="6672" width="8.44140625" style="2" customWidth="1"/>
    <col min="6673" max="6897" width="9" style="2"/>
    <col min="6898" max="6903" width="0" style="2" hidden="1" customWidth="1"/>
    <col min="6904" max="6911" width="2.109375" style="2" customWidth="1"/>
    <col min="6912" max="6912" width="23.6640625" style="2" customWidth="1"/>
    <col min="6913" max="6913" width="0.88671875" style="2" customWidth="1"/>
    <col min="6914" max="6921" width="11.6640625" style="2" customWidth="1"/>
    <col min="6922" max="6922" width="0.44140625" style="2" customWidth="1"/>
    <col min="6923" max="6926" width="10.6640625" style="2" customWidth="1"/>
    <col min="6927" max="6927" width="2.109375" style="2" customWidth="1"/>
    <col min="6928" max="6928" width="8.44140625" style="2" customWidth="1"/>
    <col min="6929" max="7153" width="9" style="2"/>
    <col min="7154" max="7159" width="0" style="2" hidden="1" customWidth="1"/>
    <col min="7160" max="7167" width="2.109375" style="2" customWidth="1"/>
    <col min="7168" max="7168" width="23.6640625" style="2" customWidth="1"/>
    <col min="7169" max="7169" width="0.88671875" style="2" customWidth="1"/>
    <col min="7170" max="7177" width="11.6640625" style="2" customWidth="1"/>
    <col min="7178" max="7178" width="0.44140625" style="2" customWidth="1"/>
    <col min="7179" max="7182" width="10.6640625" style="2" customWidth="1"/>
    <col min="7183" max="7183" width="2.109375" style="2" customWidth="1"/>
    <col min="7184" max="7184" width="8.44140625" style="2" customWidth="1"/>
    <col min="7185" max="7409" width="9" style="2"/>
    <col min="7410" max="7415" width="0" style="2" hidden="1" customWidth="1"/>
    <col min="7416" max="7423" width="2.109375" style="2" customWidth="1"/>
    <col min="7424" max="7424" width="23.6640625" style="2" customWidth="1"/>
    <col min="7425" max="7425" width="0.88671875" style="2" customWidth="1"/>
    <col min="7426" max="7433" width="11.6640625" style="2" customWidth="1"/>
    <col min="7434" max="7434" width="0.44140625" style="2" customWidth="1"/>
    <col min="7435" max="7438" width="10.6640625" style="2" customWidth="1"/>
    <col min="7439" max="7439" width="2.109375" style="2" customWidth="1"/>
    <col min="7440" max="7440" width="8.44140625" style="2" customWidth="1"/>
    <col min="7441" max="7665" width="9" style="2"/>
    <col min="7666" max="7671" width="0" style="2" hidden="1" customWidth="1"/>
    <col min="7672" max="7679" width="2.109375" style="2" customWidth="1"/>
    <col min="7680" max="7680" width="23.6640625" style="2" customWidth="1"/>
    <col min="7681" max="7681" width="0.88671875" style="2" customWidth="1"/>
    <col min="7682" max="7689" width="11.6640625" style="2" customWidth="1"/>
    <col min="7690" max="7690" width="0.44140625" style="2" customWidth="1"/>
    <col min="7691" max="7694" width="10.6640625" style="2" customWidth="1"/>
    <col min="7695" max="7695" width="2.109375" style="2" customWidth="1"/>
    <col min="7696" max="7696" width="8.44140625" style="2" customWidth="1"/>
    <col min="7697" max="7921" width="9" style="2"/>
    <col min="7922" max="7927" width="0" style="2" hidden="1" customWidth="1"/>
    <col min="7928" max="7935" width="2.109375" style="2" customWidth="1"/>
    <col min="7936" max="7936" width="23.6640625" style="2" customWidth="1"/>
    <col min="7937" max="7937" width="0.88671875" style="2" customWidth="1"/>
    <col min="7938" max="7945" width="11.6640625" style="2" customWidth="1"/>
    <col min="7946" max="7946" width="0.44140625" style="2" customWidth="1"/>
    <col min="7947" max="7950" width="10.6640625" style="2" customWidth="1"/>
    <col min="7951" max="7951" width="2.109375" style="2" customWidth="1"/>
    <col min="7952" max="7952" width="8.44140625" style="2" customWidth="1"/>
    <col min="7953" max="8177" width="9" style="2"/>
    <col min="8178" max="8183" width="0" style="2" hidden="1" customWidth="1"/>
    <col min="8184" max="8191" width="2.109375" style="2" customWidth="1"/>
    <col min="8192" max="8192" width="23.6640625" style="2" customWidth="1"/>
    <col min="8193" max="8193" width="0.88671875" style="2" customWidth="1"/>
    <col min="8194" max="8201" width="11.6640625" style="2" customWidth="1"/>
    <col min="8202" max="8202" width="0.44140625" style="2" customWidth="1"/>
    <col min="8203" max="8206" width="10.6640625" style="2" customWidth="1"/>
    <col min="8207" max="8207" width="2.109375" style="2" customWidth="1"/>
    <col min="8208" max="8208" width="8.44140625" style="2" customWidth="1"/>
    <col min="8209" max="8433" width="9" style="2"/>
    <col min="8434" max="8439" width="0" style="2" hidden="1" customWidth="1"/>
    <col min="8440" max="8447" width="2.109375" style="2" customWidth="1"/>
    <col min="8448" max="8448" width="23.6640625" style="2" customWidth="1"/>
    <col min="8449" max="8449" width="0.88671875" style="2" customWidth="1"/>
    <col min="8450" max="8457" width="11.6640625" style="2" customWidth="1"/>
    <col min="8458" max="8458" width="0.44140625" style="2" customWidth="1"/>
    <col min="8459" max="8462" width="10.6640625" style="2" customWidth="1"/>
    <col min="8463" max="8463" width="2.109375" style="2" customWidth="1"/>
    <col min="8464" max="8464" width="8.44140625" style="2" customWidth="1"/>
    <col min="8465" max="8689" width="9" style="2"/>
    <col min="8690" max="8695" width="0" style="2" hidden="1" customWidth="1"/>
    <col min="8696" max="8703" width="2.109375" style="2" customWidth="1"/>
    <col min="8704" max="8704" width="23.6640625" style="2" customWidth="1"/>
    <col min="8705" max="8705" width="0.88671875" style="2" customWidth="1"/>
    <col min="8706" max="8713" width="11.6640625" style="2" customWidth="1"/>
    <col min="8714" max="8714" width="0.44140625" style="2" customWidth="1"/>
    <col min="8715" max="8718" width="10.6640625" style="2" customWidth="1"/>
    <col min="8719" max="8719" width="2.109375" style="2" customWidth="1"/>
    <col min="8720" max="8720" width="8.44140625" style="2" customWidth="1"/>
    <col min="8721" max="8945" width="9" style="2"/>
    <col min="8946" max="8951" width="0" style="2" hidden="1" customWidth="1"/>
    <col min="8952" max="8959" width="2.109375" style="2" customWidth="1"/>
    <col min="8960" max="8960" width="23.6640625" style="2" customWidth="1"/>
    <col min="8961" max="8961" width="0.88671875" style="2" customWidth="1"/>
    <col min="8962" max="8969" width="11.6640625" style="2" customWidth="1"/>
    <col min="8970" max="8970" width="0.44140625" style="2" customWidth="1"/>
    <col min="8971" max="8974" width="10.6640625" style="2" customWidth="1"/>
    <col min="8975" max="8975" width="2.109375" style="2" customWidth="1"/>
    <col min="8976" max="8976" width="8.44140625" style="2" customWidth="1"/>
    <col min="8977" max="9201" width="9" style="2"/>
    <col min="9202" max="9207" width="0" style="2" hidden="1" customWidth="1"/>
    <col min="9208" max="9215" width="2.109375" style="2" customWidth="1"/>
    <col min="9216" max="9216" width="23.6640625" style="2" customWidth="1"/>
    <col min="9217" max="9217" width="0.88671875" style="2" customWidth="1"/>
    <col min="9218" max="9225" width="11.6640625" style="2" customWidth="1"/>
    <col min="9226" max="9226" width="0.44140625" style="2" customWidth="1"/>
    <col min="9227" max="9230" width="10.6640625" style="2" customWidth="1"/>
    <col min="9231" max="9231" width="2.109375" style="2" customWidth="1"/>
    <col min="9232" max="9232" width="8.44140625" style="2" customWidth="1"/>
    <col min="9233" max="9457" width="9" style="2"/>
    <col min="9458" max="9463" width="0" style="2" hidden="1" customWidth="1"/>
    <col min="9464" max="9471" width="2.109375" style="2" customWidth="1"/>
    <col min="9472" max="9472" width="23.6640625" style="2" customWidth="1"/>
    <col min="9473" max="9473" width="0.88671875" style="2" customWidth="1"/>
    <col min="9474" max="9481" width="11.6640625" style="2" customWidth="1"/>
    <col min="9482" max="9482" width="0.44140625" style="2" customWidth="1"/>
    <col min="9483" max="9486" width="10.6640625" style="2" customWidth="1"/>
    <col min="9487" max="9487" width="2.109375" style="2" customWidth="1"/>
    <col min="9488" max="9488" width="8.44140625" style="2" customWidth="1"/>
    <col min="9489" max="9713" width="9" style="2"/>
    <col min="9714" max="9719" width="0" style="2" hidden="1" customWidth="1"/>
    <col min="9720" max="9727" width="2.109375" style="2" customWidth="1"/>
    <col min="9728" max="9728" width="23.6640625" style="2" customWidth="1"/>
    <col min="9729" max="9729" width="0.88671875" style="2" customWidth="1"/>
    <col min="9730" max="9737" width="11.6640625" style="2" customWidth="1"/>
    <col min="9738" max="9738" width="0.44140625" style="2" customWidth="1"/>
    <col min="9739" max="9742" width="10.6640625" style="2" customWidth="1"/>
    <col min="9743" max="9743" width="2.109375" style="2" customWidth="1"/>
    <col min="9744" max="9744" width="8.44140625" style="2" customWidth="1"/>
    <col min="9745" max="9969" width="9" style="2"/>
    <col min="9970" max="9975" width="0" style="2" hidden="1" customWidth="1"/>
    <col min="9976" max="9983" width="2.109375" style="2" customWidth="1"/>
    <col min="9984" max="9984" width="23.6640625" style="2" customWidth="1"/>
    <col min="9985" max="9985" width="0.88671875" style="2" customWidth="1"/>
    <col min="9986" max="9993" width="11.6640625" style="2" customWidth="1"/>
    <col min="9994" max="9994" width="0.44140625" style="2" customWidth="1"/>
    <col min="9995" max="9998" width="10.6640625" style="2" customWidth="1"/>
    <col min="9999" max="9999" width="2.109375" style="2" customWidth="1"/>
    <col min="10000" max="10000" width="8.44140625" style="2" customWidth="1"/>
    <col min="10001" max="10225" width="9" style="2"/>
    <col min="10226" max="10231" width="0" style="2" hidden="1" customWidth="1"/>
    <col min="10232" max="10239" width="2.109375" style="2" customWidth="1"/>
    <col min="10240" max="10240" width="23.6640625" style="2" customWidth="1"/>
    <col min="10241" max="10241" width="0.88671875" style="2" customWidth="1"/>
    <col min="10242" max="10249" width="11.6640625" style="2" customWidth="1"/>
    <col min="10250" max="10250" width="0.44140625" style="2" customWidth="1"/>
    <col min="10251" max="10254" width="10.6640625" style="2" customWidth="1"/>
    <col min="10255" max="10255" width="2.109375" style="2" customWidth="1"/>
    <col min="10256" max="10256" width="8.44140625" style="2" customWidth="1"/>
    <col min="10257" max="10481" width="9" style="2"/>
    <col min="10482" max="10487" width="0" style="2" hidden="1" customWidth="1"/>
    <col min="10488" max="10495" width="2.109375" style="2" customWidth="1"/>
    <col min="10496" max="10496" width="23.6640625" style="2" customWidth="1"/>
    <col min="10497" max="10497" width="0.88671875" style="2" customWidth="1"/>
    <col min="10498" max="10505" width="11.6640625" style="2" customWidth="1"/>
    <col min="10506" max="10506" width="0.44140625" style="2" customWidth="1"/>
    <col min="10507" max="10510" width="10.6640625" style="2" customWidth="1"/>
    <col min="10511" max="10511" width="2.109375" style="2" customWidth="1"/>
    <col min="10512" max="10512" width="8.44140625" style="2" customWidth="1"/>
    <col min="10513" max="10737" width="9" style="2"/>
    <col min="10738" max="10743" width="0" style="2" hidden="1" customWidth="1"/>
    <col min="10744" max="10751" width="2.109375" style="2" customWidth="1"/>
    <col min="10752" max="10752" width="23.6640625" style="2" customWidth="1"/>
    <col min="10753" max="10753" width="0.88671875" style="2" customWidth="1"/>
    <col min="10754" max="10761" width="11.6640625" style="2" customWidth="1"/>
    <col min="10762" max="10762" width="0.44140625" style="2" customWidth="1"/>
    <col min="10763" max="10766" width="10.6640625" style="2" customWidth="1"/>
    <col min="10767" max="10767" width="2.109375" style="2" customWidth="1"/>
    <col min="10768" max="10768" width="8.44140625" style="2" customWidth="1"/>
    <col min="10769" max="10993" width="9" style="2"/>
    <col min="10994" max="10999" width="0" style="2" hidden="1" customWidth="1"/>
    <col min="11000" max="11007" width="2.109375" style="2" customWidth="1"/>
    <col min="11008" max="11008" width="23.6640625" style="2" customWidth="1"/>
    <col min="11009" max="11009" width="0.88671875" style="2" customWidth="1"/>
    <col min="11010" max="11017" width="11.6640625" style="2" customWidth="1"/>
    <col min="11018" max="11018" width="0.44140625" style="2" customWidth="1"/>
    <col min="11019" max="11022" width="10.6640625" style="2" customWidth="1"/>
    <col min="11023" max="11023" width="2.109375" style="2" customWidth="1"/>
    <col min="11024" max="11024" width="8.44140625" style="2" customWidth="1"/>
    <col min="11025" max="11249" width="9" style="2"/>
    <col min="11250" max="11255" width="0" style="2" hidden="1" customWidth="1"/>
    <col min="11256" max="11263" width="2.109375" style="2" customWidth="1"/>
    <col min="11264" max="11264" width="23.6640625" style="2" customWidth="1"/>
    <col min="11265" max="11265" width="0.88671875" style="2" customWidth="1"/>
    <col min="11266" max="11273" width="11.6640625" style="2" customWidth="1"/>
    <col min="11274" max="11274" width="0.44140625" style="2" customWidth="1"/>
    <col min="11275" max="11278" width="10.6640625" style="2" customWidth="1"/>
    <col min="11279" max="11279" width="2.109375" style="2" customWidth="1"/>
    <col min="11280" max="11280" width="8.44140625" style="2" customWidth="1"/>
    <col min="11281" max="11505" width="9" style="2"/>
    <col min="11506" max="11511" width="0" style="2" hidden="1" customWidth="1"/>
    <col min="11512" max="11519" width="2.109375" style="2" customWidth="1"/>
    <col min="11520" max="11520" width="23.6640625" style="2" customWidth="1"/>
    <col min="11521" max="11521" width="0.88671875" style="2" customWidth="1"/>
    <col min="11522" max="11529" width="11.6640625" style="2" customWidth="1"/>
    <col min="11530" max="11530" width="0.44140625" style="2" customWidth="1"/>
    <col min="11531" max="11534" width="10.6640625" style="2" customWidth="1"/>
    <col min="11535" max="11535" width="2.109375" style="2" customWidth="1"/>
    <col min="11536" max="11536" width="8.44140625" style="2" customWidth="1"/>
    <col min="11537" max="11761" width="9" style="2"/>
    <col min="11762" max="11767" width="0" style="2" hidden="1" customWidth="1"/>
    <col min="11768" max="11775" width="2.109375" style="2" customWidth="1"/>
    <col min="11776" max="11776" width="23.6640625" style="2" customWidth="1"/>
    <col min="11777" max="11777" width="0.88671875" style="2" customWidth="1"/>
    <col min="11778" max="11785" width="11.6640625" style="2" customWidth="1"/>
    <col min="11786" max="11786" width="0.44140625" style="2" customWidth="1"/>
    <col min="11787" max="11790" width="10.6640625" style="2" customWidth="1"/>
    <col min="11791" max="11791" width="2.109375" style="2" customWidth="1"/>
    <col min="11792" max="11792" width="8.44140625" style="2" customWidth="1"/>
    <col min="11793" max="12017" width="9" style="2"/>
    <col min="12018" max="12023" width="0" style="2" hidden="1" customWidth="1"/>
    <col min="12024" max="12031" width="2.109375" style="2" customWidth="1"/>
    <col min="12032" max="12032" width="23.6640625" style="2" customWidth="1"/>
    <col min="12033" max="12033" width="0.88671875" style="2" customWidth="1"/>
    <col min="12034" max="12041" width="11.6640625" style="2" customWidth="1"/>
    <col min="12042" max="12042" width="0.44140625" style="2" customWidth="1"/>
    <col min="12043" max="12046" width="10.6640625" style="2" customWidth="1"/>
    <col min="12047" max="12047" width="2.109375" style="2" customWidth="1"/>
    <col min="12048" max="12048" width="8.44140625" style="2" customWidth="1"/>
    <col min="12049" max="12273" width="9" style="2"/>
    <col min="12274" max="12279" width="0" style="2" hidden="1" customWidth="1"/>
    <col min="12280" max="12287" width="2.109375" style="2" customWidth="1"/>
    <col min="12288" max="12288" width="23.6640625" style="2" customWidth="1"/>
    <col min="12289" max="12289" width="0.88671875" style="2" customWidth="1"/>
    <col min="12290" max="12297" width="11.6640625" style="2" customWidth="1"/>
    <col min="12298" max="12298" width="0.44140625" style="2" customWidth="1"/>
    <col min="12299" max="12302" width="10.6640625" style="2" customWidth="1"/>
    <col min="12303" max="12303" width="2.109375" style="2" customWidth="1"/>
    <col min="12304" max="12304" width="8.44140625" style="2" customWidth="1"/>
    <col min="12305" max="12529" width="9" style="2"/>
    <col min="12530" max="12535" width="0" style="2" hidden="1" customWidth="1"/>
    <col min="12536" max="12543" width="2.109375" style="2" customWidth="1"/>
    <col min="12544" max="12544" width="23.6640625" style="2" customWidth="1"/>
    <col min="12545" max="12545" width="0.88671875" style="2" customWidth="1"/>
    <col min="12546" max="12553" width="11.6640625" style="2" customWidth="1"/>
    <col min="12554" max="12554" width="0.44140625" style="2" customWidth="1"/>
    <col min="12555" max="12558" width="10.6640625" style="2" customWidth="1"/>
    <col min="12559" max="12559" width="2.109375" style="2" customWidth="1"/>
    <col min="12560" max="12560" width="8.44140625" style="2" customWidth="1"/>
    <col min="12561" max="12785" width="9" style="2"/>
    <col min="12786" max="12791" width="0" style="2" hidden="1" customWidth="1"/>
    <col min="12792" max="12799" width="2.109375" style="2" customWidth="1"/>
    <col min="12800" max="12800" width="23.6640625" style="2" customWidth="1"/>
    <col min="12801" max="12801" width="0.88671875" style="2" customWidth="1"/>
    <col min="12802" max="12809" width="11.6640625" style="2" customWidth="1"/>
    <col min="12810" max="12810" width="0.44140625" style="2" customWidth="1"/>
    <col min="12811" max="12814" width="10.6640625" style="2" customWidth="1"/>
    <col min="12815" max="12815" width="2.109375" style="2" customWidth="1"/>
    <col min="12816" max="12816" width="8.44140625" style="2" customWidth="1"/>
    <col min="12817" max="13041" width="9" style="2"/>
    <col min="13042" max="13047" width="0" style="2" hidden="1" customWidth="1"/>
    <col min="13048" max="13055" width="2.109375" style="2" customWidth="1"/>
    <col min="13056" max="13056" width="23.6640625" style="2" customWidth="1"/>
    <col min="13057" max="13057" width="0.88671875" style="2" customWidth="1"/>
    <col min="13058" max="13065" width="11.6640625" style="2" customWidth="1"/>
    <col min="13066" max="13066" width="0.44140625" style="2" customWidth="1"/>
    <col min="13067" max="13070" width="10.6640625" style="2" customWidth="1"/>
    <col min="13071" max="13071" width="2.109375" style="2" customWidth="1"/>
    <col min="13072" max="13072" width="8.44140625" style="2" customWidth="1"/>
    <col min="13073" max="13297" width="9" style="2"/>
    <col min="13298" max="13303" width="0" style="2" hidden="1" customWidth="1"/>
    <col min="13304" max="13311" width="2.109375" style="2" customWidth="1"/>
    <col min="13312" max="13312" width="23.6640625" style="2" customWidth="1"/>
    <col min="13313" max="13313" width="0.88671875" style="2" customWidth="1"/>
    <col min="13314" max="13321" width="11.6640625" style="2" customWidth="1"/>
    <col min="13322" max="13322" width="0.44140625" style="2" customWidth="1"/>
    <col min="13323" max="13326" width="10.6640625" style="2" customWidth="1"/>
    <col min="13327" max="13327" width="2.109375" style="2" customWidth="1"/>
    <col min="13328" max="13328" width="8.44140625" style="2" customWidth="1"/>
    <col min="13329" max="13553" width="9" style="2"/>
    <col min="13554" max="13559" width="0" style="2" hidden="1" customWidth="1"/>
    <col min="13560" max="13567" width="2.109375" style="2" customWidth="1"/>
    <col min="13568" max="13568" width="23.6640625" style="2" customWidth="1"/>
    <col min="13569" max="13569" width="0.88671875" style="2" customWidth="1"/>
    <col min="13570" max="13577" width="11.6640625" style="2" customWidth="1"/>
    <col min="13578" max="13578" width="0.44140625" style="2" customWidth="1"/>
    <col min="13579" max="13582" width="10.6640625" style="2" customWidth="1"/>
    <col min="13583" max="13583" width="2.109375" style="2" customWidth="1"/>
    <col min="13584" max="13584" width="8.44140625" style="2" customWidth="1"/>
    <col min="13585" max="13809" width="9" style="2"/>
    <col min="13810" max="13815" width="0" style="2" hidden="1" customWidth="1"/>
    <col min="13816" max="13823" width="2.109375" style="2" customWidth="1"/>
    <col min="13824" max="13824" width="23.6640625" style="2" customWidth="1"/>
    <col min="13825" max="13825" width="0.88671875" style="2" customWidth="1"/>
    <col min="13826" max="13833" width="11.6640625" style="2" customWidth="1"/>
    <col min="13834" max="13834" width="0.44140625" style="2" customWidth="1"/>
    <col min="13835" max="13838" width="10.6640625" style="2" customWidth="1"/>
    <col min="13839" max="13839" width="2.109375" style="2" customWidth="1"/>
    <col min="13840" max="13840" width="8.44140625" style="2" customWidth="1"/>
    <col min="13841" max="14065" width="9" style="2"/>
    <col min="14066" max="14071" width="0" style="2" hidden="1" customWidth="1"/>
    <col min="14072" max="14079" width="2.109375" style="2" customWidth="1"/>
    <col min="14080" max="14080" width="23.6640625" style="2" customWidth="1"/>
    <col min="14081" max="14081" width="0.88671875" style="2" customWidth="1"/>
    <col min="14082" max="14089" width="11.6640625" style="2" customWidth="1"/>
    <col min="14090" max="14090" width="0.44140625" style="2" customWidth="1"/>
    <col min="14091" max="14094" width="10.6640625" style="2" customWidth="1"/>
    <col min="14095" max="14095" width="2.109375" style="2" customWidth="1"/>
    <col min="14096" max="14096" width="8.44140625" style="2" customWidth="1"/>
    <col min="14097" max="14321" width="9" style="2"/>
    <col min="14322" max="14327" width="0" style="2" hidden="1" customWidth="1"/>
    <col min="14328" max="14335" width="2.109375" style="2" customWidth="1"/>
    <col min="14336" max="14336" width="23.6640625" style="2" customWidth="1"/>
    <col min="14337" max="14337" width="0.88671875" style="2" customWidth="1"/>
    <col min="14338" max="14345" width="11.6640625" style="2" customWidth="1"/>
    <col min="14346" max="14346" width="0.44140625" style="2" customWidth="1"/>
    <col min="14347" max="14350" width="10.6640625" style="2" customWidth="1"/>
    <col min="14351" max="14351" width="2.109375" style="2" customWidth="1"/>
    <col min="14352" max="14352" width="8.44140625" style="2" customWidth="1"/>
    <col min="14353" max="14577" width="9" style="2"/>
    <col min="14578" max="14583" width="0" style="2" hidden="1" customWidth="1"/>
    <col min="14584" max="14591" width="2.109375" style="2" customWidth="1"/>
    <col min="14592" max="14592" width="23.6640625" style="2" customWidth="1"/>
    <col min="14593" max="14593" width="0.88671875" style="2" customWidth="1"/>
    <col min="14594" max="14601" width="11.6640625" style="2" customWidth="1"/>
    <col min="14602" max="14602" width="0.44140625" style="2" customWidth="1"/>
    <col min="14603" max="14606" width="10.6640625" style="2" customWidth="1"/>
    <col min="14607" max="14607" width="2.109375" style="2" customWidth="1"/>
    <col min="14608" max="14608" width="8.44140625" style="2" customWidth="1"/>
    <col min="14609" max="14833" width="9" style="2"/>
    <col min="14834" max="14839" width="0" style="2" hidden="1" customWidth="1"/>
    <col min="14840" max="14847" width="2.109375" style="2" customWidth="1"/>
    <col min="14848" max="14848" width="23.6640625" style="2" customWidth="1"/>
    <col min="14849" max="14849" width="0.88671875" style="2" customWidth="1"/>
    <col min="14850" max="14857" width="11.6640625" style="2" customWidth="1"/>
    <col min="14858" max="14858" width="0.44140625" style="2" customWidth="1"/>
    <col min="14859" max="14862" width="10.6640625" style="2" customWidth="1"/>
    <col min="14863" max="14863" width="2.109375" style="2" customWidth="1"/>
    <col min="14864" max="14864" width="8.44140625" style="2" customWidth="1"/>
    <col min="14865" max="15089" width="9" style="2"/>
    <col min="15090" max="15095" width="0" style="2" hidden="1" customWidth="1"/>
    <col min="15096" max="15103" width="2.109375" style="2" customWidth="1"/>
    <col min="15104" max="15104" width="23.6640625" style="2" customWidth="1"/>
    <col min="15105" max="15105" width="0.88671875" style="2" customWidth="1"/>
    <col min="15106" max="15113" width="11.6640625" style="2" customWidth="1"/>
    <col min="15114" max="15114" width="0.44140625" style="2" customWidth="1"/>
    <col min="15115" max="15118" width="10.6640625" style="2" customWidth="1"/>
    <col min="15119" max="15119" width="2.109375" style="2" customWidth="1"/>
    <col min="15120" max="15120" width="8.44140625" style="2" customWidth="1"/>
    <col min="15121" max="15345" width="9" style="2"/>
    <col min="15346" max="15351" width="0" style="2" hidden="1" customWidth="1"/>
    <col min="15352" max="15359" width="2.109375" style="2" customWidth="1"/>
    <col min="15360" max="15360" width="23.6640625" style="2" customWidth="1"/>
    <col min="15361" max="15361" width="0.88671875" style="2" customWidth="1"/>
    <col min="15362" max="15369" width="11.6640625" style="2" customWidth="1"/>
    <col min="15370" max="15370" width="0.44140625" style="2" customWidth="1"/>
    <col min="15371" max="15374" width="10.6640625" style="2" customWidth="1"/>
    <col min="15375" max="15375" width="2.109375" style="2" customWidth="1"/>
    <col min="15376" max="15376" width="8.44140625" style="2" customWidth="1"/>
    <col min="15377" max="15601" width="9" style="2"/>
    <col min="15602" max="15607" width="0" style="2" hidden="1" customWidth="1"/>
    <col min="15608" max="15615" width="2.109375" style="2" customWidth="1"/>
    <col min="15616" max="15616" width="23.6640625" style="2" customWidth="1"/>
    <col min="15617" max="15617" width="0.88671875" style="2" customWidth="1"/>
    <col min="15618" max="15625" width="11.6640625" style="2" customWidth="1"/>
    <col min="15626" max="15626" width="0.44140625" style="2" customWidth="1"/>
    <col min="15627" max="15630" width="10.6640625" style="2" customWidth="1"/>
    <col min="15631" max="15631" width="2.109375" style="2" customWidth="1"/>
    <col min="15632" max="15632" width="8.44140625" style="2" customWidth="1"/>
    <col min="15633" max="15857" width="9" style="2"/>
    <col min="15858" max="15863" width="0" style="2" hidden="1" customWidth="1"/>
    <col min="15864" max="15871" width="2.109375" style="2" customWidth="1"/>
    <col min="15872" max="15872" width="23.6640625" style="2" customWidth="1"/>
    <col min="15873" max="15873" width="0.88671875" style="2" customWidth="1"/>
    <col min="15874" max="15881" width="11.6640625" style="2" customWidth="1"/>
    <col min="15882" max="15882" width="0.44140625" style="2" customWidth="1"/>
    <col min="15883" max="15886" width="10.6640625" style="2" customWidth="1"/>
    <col min="15887" max="15887" width="2.109375" style="2" customWidth="1"/>
    <col min="15888" max="15888" width="8.44140625" style="2" customWidth="1"/>
    <col min="15889" max="16113" width="9" style="2"/>
    <col min="16114" max="16119" width="0" style="2" hidden="1" customWidth="1"/>
    <col min="16120" max="16127" width="2.109375" style="2" customWidth="1"/>
    <col min="16128" max="16128" width="23.6640625" style="2" customWidth="1"/>
    <col min="16129" max="16129" width="0.88671875" style="2" customWidth="1"/>
    <col min="16130" max="16137" width="11.6640625" style="2" customWidth="1"/>
    <col min="16138" max="16138" width="0.44140625" style="2" customWidth="1"/>
    <col min="16139" max="16142" width="10.6640625" style="2" customWidth="1"/>
    <col min="16143" max="16143" width="2.109375" style="2" customWidth="1"/>
    <col min="16144" max="16144" width="8.44140625" style="2" customWidth="1"/>
    <col min="16145" max="16384" width="9" style="2"/>
  </cols>
  <sheetData>
    <row r="1" spans="1:11" ht="30" customHeight="1">
      <c r="I1" s="3" t="s">
        <v>216</v>
      </c>
    </row>
    <row r="2" spans="1:11" ht="8.4" customHeight="1">
      <c r="I2" s="3"/>
    </row>
    <row r="3" spans="1:11" ht="22.8" customHeight="1">
      <c r="I3" s="16" t="s">
        <v>184</v>
      </c>
      <c r="J3" s="44" t="s">
        <v>185</v>
      </c>
      <c r="K3" s="44"/>
    </row>
    <row r="4" spans="1:11" ht="22.8" customHeight="1">
      <c r="I4" s="16" t="s">
        <v>186</v>
      </c>
      <c r="J4" s="44" t="s">
        <v>187</v>
      </c>
      <c r="K4" s="44"/>
    </row>
    <row r="5" spans="1:11" ht="22.8" customHeight="1">
      <c r="I5" s="16" t="s">
        <v>188</v>
      </c>
      <c r="J5" s="44" t="s">
        <v>189</v>
      </c>
      <c r="K5" s="44"/>
    </row>
    <row r="6" spans="1:11" ht="79.8" hidden="1" customHeight="1">
      <c r="I6" s="16" t="s">
        <v>190</v>
      </c>
      <c r="J6" s="45" t="s">
        <v>109</v>
      </c>
      <c r="K6" s="45"/>
    </row>
    <row r="7" spans="1:11" ht="23.4" customHeight="1">
      <c r="A7" s="4" t="s">
        <v>0</v>
      </c>
      <c r="B7" s="4" t="s">
        <v>1</v>
      </c>
      <c r="C7" s="4" t="s">
        <v>2</v>
      </c>
      <c r="D7" s="4" t="s">
        <v>3</v>
      </c>
      <c r="E7" s="4"/>
      <c r="F7" s="2">
        <v>230</v>
      </c>
      <c r="I7" s="16" t="s">
        <v>191</v>
      </c>
      <c r="J7" s="44" t="s">
        <v>111</v>
      </c>
      <c r="K7" s="44"/>
    </row>
    <row r="8" spans="1:11" ht="23.4" customHeight="1">
      <c r="A8" s="4"/>
      <c r="B8" s="4"/>
      <c r="C8" s="4"/>
      <c r="D8" s="4"/>
      <c r="E8" s="4"/>
      <c r="I8" s="16" t="s">
        <v>196</v>
      </c>
      <c r="J8" s="36">
        <f>L107</f>
        <v>233569</v>
      </c>
      <c r="K8" s="33" t="s">
        <v>197</v>
      </c>
    </row>
    <row r="9" spans="1:11" ht="23.4" customHeight="1">
      <c r="A9" s="4"/>
      <c r="B9" s="4"/>
      <c r="C9" s="4"/>
      <c r="D9" s="4"/>
      <c r="E9" s="4"/>
      <c r="I9" s="16" t="s">
        <v>200</v>
      </c>
      <c r="J9" s="36">
        <f>N107</f>
        <v>22727</v>
      </c>
      <c r="K9" s="33" t="s">
        <v>197</v>
      </c>
    </row>
    <row r="10" spans="1:11" ht="23.4" customHeight="1" thickBot="1">
      <c r="A10" s="4"/>
      <c r="B10" s="4"/>
      <c r="C10" s="4"/>
      <c r="D10" s="4"/>
      <c r="E10" s="4"/>
      <c r="I10" s="16" t="s">
        <v>211</v>
      </c>
      <c r="J10" s="35">
        <f>Q107</f>
        <v>68128</v>
      </c>
      <c r="K10" s="34" t="s">
        <v>197</v>
      </c>
    </row>
    <row r="11" spans="1:11" ht="23.4" customHeight="1" thickBot="1">
      <c r="A11" s="4"/>
      <c r="B11" s="4"/>
      <c r="C11" s="4"/>
      <c r="D11" s="4"/>
      <c r="E11" s="4"/>
      <c r="I11" s="19" t="s">
        <v>198</v>
      </c>
      <c r="J11" s="37">
        <f>プラン別ポイント付与率!D41</f>
        <v>7.5</v>
      </c>
      <c r="K11" s="38" t="s">
        <v>199</v>
      </c>
    </row>
    <row r="12" spans="1:11" ht="23.4" customHeight="1">
      <c r="A12" s="4"/>
      <c r="B12" s="4"/>
      <c r="C12" s="4"/>
      <c r="D12" s="4"/>
      <c r="E12" s="4"/>
      <c r="I12" s="16" t="s">
        <v>205</v>
      </c>
      <c r="J12" s="26">
        <v>1</v>
      </c>
      <c r="K12" s="32" t="s">
        <v>199</v>
      </c>
    </row>
    <row r="13" spans="1:11" ht="23.4" customHeight="1">
      <c r="A13" s="4"/>
      <c r="B13" s="4"/>
      <c r="C13" s="4"/>
      <c r="D13" s="4"/>
      <c r="E13" s="4"/>
      <c r="I13" s="16" t="s">
        <v>208</v>
      </c>
      <c r="J13" s="28">
        <f>O107</f>
        <v>1704</v>
      </c>
      <c r="K13" s="33" t="s">
        <v>210</v>
      </c>
    </row>
    <row r="14" spans="1:11" ht="23.4" customHeight="1" thickBot="1">
      <c r="A14" s="4"/>
      <c r="B14" s="4"/>
      <c r="C14" s="4"/>
      <c r="D14" s="4"/>
      <c r="E14" s="4"/>
      <c r="I14" s="16" t="s">
        <v>205</v>
      </c>
      <c r="J14" s="29">
        <f>R107</f>
        <v>680</v>
      </c>
      <c r="K14" s="34" t="s">
        <v>210</v>
      </c>
    </row>
    <row r="15" spans="1:11" ht="23.4" customHeight="1" thickBot="1">
      <c r="A15" s="4"/>
      <c r="B15" s="4"/>
      <c r="C15" s="4"/>
      <c r="D15" s="4"/>
      <c r="E15" s="4"/>
      <c r="I15" s="19" t="s">
        <v>209</v>
      </c>
      <c r="J15" s="30">
        <f>SUM(J13:J14)</f>
        <v>2384</v>
      </c>
      <c r="K15" s="31" t="s">
        <v>210</v>
      </c>
    </row>
    <row r="16" spans="1:11">
      <c r="A16" s="4"/>
      <c r="B16" s="4"/>
      <c r="C16" s="4"/>
      <c r="D16" s="4"/>
      <c r="E16" s="4"/>
      <c r="J16" s="17"/>
      <c r="K16" s="17"/>
    </row>
    <row r="17" spans="1:18">
      <c r="A17" s="4"/>
      <c r="B17" s="4"/>
      <c r="C17" s="4"/>
      <c r="D17" s="4"/>
      <c r="E17" s="4"/>
      <c r="G17" s="2" t="s">
        <v>192</v>
      </c>
      <c r="I17" s="2" t="s">
        <v>193</v>
      </c>
      <c r="L17" s="18"/>
    </row>
    <row r="18" spans="1:18" s="6" customFormat="1" ht="32.4">
      <c r="A18" s="5"/>
      <c r="B18" s="5"/>
      <c r="C18" s="5"/>
      <c r="D18" s="5"/>
      <c r="E18" s="5"/>
      <c r="I18" s="6" t="s">
        <v>112</v>
      </c>
      <c r="J18" s="6" t="s">
        <v>113</v>
      </c>
      <c r="K18" s="6" t="s">
        <v>114</v>
      </c>
      <c r="L18" s="7" t="s">
        <v>115</v>
      </c>
      <c r="M18" s="6" t="s">
        <v>202</v>
      </c>
      <c r="N18" s="6" t="s">
        <v>204</v>
      </c>
      <c r="O18" s="6" t="s">
        <v>207</v>
      </c>
      <c r="P18" s="6" t="s">
        <v>201</v>
      </c>
      <c r="Q18" s="6" t="s">
        <v>203</v>
      </c>
      <c r="R18" s="6" t="s">
        <v>206</v>
      </c>
    </row>
    <row r="19" spans="1:18">
      <c r="A19" s="4" t="s">
        <v>0</v>
      </c>
      <c r="B19" s="4" t="s">
        <v>1</v>
      </c>
      <c r="C19" s="4" t="s">
        <v>2</v>
      </c>
      <c r="D19" s="4" t="s">
        <v>3</v>
      </c>
      <c r="E19" s="4"/>
      <c r="F19" s="2">
        <v>52</v>
      </c>
      <c r="I19" s="2" t="s">
        <v>4</v>
      </c>
      <c r="J19" s="2" t="s">
        <v>5</v>
      </c>
      <c r="K19" s="2" t="s">
        <v>6</v>
      </c>
      <c r="L19" s="8">
        <v>1483</v>
      </c>
      <c r="M19" s="2">
        <v>1</v>
      </c>
      <c r="N19" s="18">
        <f>IF(M19=1,L19,"")</f>
        <v>1483</v>
      </c>
      <c r="O19" s="18">
        <f>IF(M19=1,ROUND(N19*$J$11/100,0),"")</f>
        <v>111</v>
      </c>
      <c r="P19" s="25">
        <v>1</v>
      </c>
      <c r="Q19" s="18">
        <f>IF(P19=1,L19,"")</f>
        <v>1483</v>
      </c>
      <c r="R19" s="18">
        <f>IF(P19=1,ROUND(Q19*$J$12/100,0),"")</f>
        <v>15</v>
      </c>
    </row>
    <row r="20" spans="1:18">
      <c r="A20" s="4" t="s">
        <v>0</v>
      </c>
      <c r="B20" s="4" t="s">
        <v>1</v>
      </c>
      <c r="C20" s="4" t="s">
        <v>2</v>
      </c>
      <c r="D20" s="4" t="s">
        <v>3</v>
      </c>
      <c r="E20" s="4"/>
      <c r="F20" s="2">
        <v>53</v>
      </c>
      <c r="I20" s="2" t="s">
        <v>4</v>
      </c>
      <c r="J20" s="2" t="s">
        <v>5</v>
      </c>
      <c r="K20" s="2" t="s">
        <v>7</v>
      </c>
      <c r="L20" s="8">
        <v>2101</v>
      </c>
      <c r="N20" s="18" t="str">
        <f t="shared" ref="N20:N83" si="0">IF(M20=1,L20,"")</f>
        <v/>
      </c>
      <c r="O20" s="18" t="str">
        <f t="shared" ref="O20:O83" si="1">IF(M20=1,ROUND(N20*$J$11/100,0),"")</f>
        <v/>
      </c>
      <c r="P20" s="18"/>
      <c r="Q20" s="18" t="str">
        <f t="shared" ref="Q20:Q82" si="2">IF(P20=1,L20,"")</f>
        <v/>
      </c>
      <c r="R20" s="18" t="str">
        <f t="shared" ref="R20:R83" si="3">IF(P20=1,ROUND(Q20*$J$12/100,0),"")</f>
        <v/>
      </c>
    </row>
    <row r="21" spans="1:18">
      <c r="A21" s="4" t="s">
        <v>0</v>
      </c>
      <c r="B21" s="4" t="s">
        <v>1</v>
      </c>
      <c r="C21" s="4" t="s">
        <v>2</v>
      </c>
      <c r="D21" s="4" t="s">
        <v>3</v>
      </c>
      <c r="E21" s="4"/>
      <c r="F21" s="2">
        <v>54</v>
      </c>
      <c r="I21" s="2" t="s">
        <v>4</v>
      </c>
      <c r="J21" s="2" t="s">
        <v>5</v>
      </c>
      <c r="K21" s="2" t="s">
        <v>8</v>
      </c>
      <c r="L21" s="8">
        <v>1324</v>
      </c>
      <c r="N21" s="18" t="str">
        <f t="shared" si="0"/>
        <v/>
      </c>
      <c r="O21" s="18" t="str">
        <f t="shared" si="1"/>
        <v/>
      </c>
      <c r="P21" s="18"/>
      <c r="Q21" s="18" t="str">
        <f t="shared" si="2"/>
        <v/>
      </c>
      <c r="R21" s="18" t="str">
        <f t="shared" si="3"/>
        <v/>
      </c>
    </row>
    <row r="22" spans="1:18">
      <c r="A22" s="4" t="s">
        <v>0</v>
      </c>
      <c r="B22" s="4" t="s">
        <v>1</v>
      </c>
      <c r="C22" s="4" t="s">
        <v>2</v>
      </c>
      <c r="D22" s="4" t="s">
        <v>3</v>
      </c>
      <c r="E22" s="4"/>
      <c r="F22" s="2">
        <v>55</v>
      </c>
      <c r="I22" s="2" t="s">
        <v>4</v>
      </c>
      <c r="J22" s="2" t="s">
        <v>5</v>
      </c>
      <c r="K22" s="2" t="s">
        <v>9</v>
      </c>
      <c r="L22" s="8">
        <v>389</v>
      </c>
      <c r="N22" s="18" t="str">
        <f t="shared" si="0"/>
        <v/>
      </c>
      <c r="O22" s="18" t="str">
        <f t="shared" si="1"/>
        <v/>
      </c>
      <c r="P22" s="18"/>
      <c r="Q22" s="18" t="str">
        <f t="shared" si="2"/>
        <v/>
      </c>
      <c r="R22" s="18" t="str">
        <f t="shared" si="3"/>
        <v/>
      </c>
    </row>
    <row r="23" spans="1:18">
      <c r="A23" s="4" t="s">
        <v>0</v>
      </c>
      <c r="B23" s="4" t="s">
        <v>1</v>
      </c>
      <c r="C23" s="4" t="s">
        <v>2</v>
      </c>
      <c r="D23" s="4" t="s">
        <v>3</v>
      </c>
      <c r="E23" s="4"/>
      <c r="F23" s="2">
        <v>57</v>
      </c>
      <c r="I23" s="2" t="s">
        <v>4</v>
      </c>
      <c r="J23" s="2" t="s">
        <v>10</v>
      </c>
      <c r="K23" s="2" t="s">
        <v>11</v>
      </c>
      <c r="L23" s="8">
        <v>2718</v>
      </c>
      <c r="N23" s="18" t="str">
        <f t="shared" si="0"/>
        <v/>
      </c>
      <c r="O23" s="18" t="str">
        <f t="shared" si="1"/>
        <v/>
      </c>
      <c r="P23" s="18"/>
      <c r="Q23" s="18" t="str">
        <f t="shared" si="2"/>
        <v/>
      </c>
      <c r="R23" s="18" t="str">
        <f t="shared" si="3"/>
        <v/>
      </c>
    </row>
    <row r="24" spans="1:18">
      <c r="A24" s="4" t="s">
        <v>0</v>
      </c>
      <c r="B24" s="4" t="s">
        <v>1</v>
      </c>
      <c r="C24" s="4" t="s">
        <v>2</v>
      </c>
      <c r="D24" s="4" t="s">
        <v>3</v>
      </c>
      <c r="E24" s="4"/>
      <c r="F24" s="2">
        <v>58</v>
      </c>
      <c r="I24" s="2" t="s">
        <v>4</v>
      </c>
      <c r="J24" s="2" t="s">
        <v>10</v>
      </c>
      <c r="K24" s="2" t="s">
        <v>12</v>
      </c>
      <c r="L24" s="8">
        <v>857</v>
      </c>
      <c r="N24" s="18" t="str">
        <f t="shared" si="0"/>
        <v/>
      </c>
      <c r="O24" s="18" t="str">
        <f t="shared" si="1"/>
        <v/>
      </c>
      <c r="P24" s="18"/>
      <c r="Q24" s="18" t="str">
        <f t="shared" si="2"/>
        <v/>
      </c>
      <c r="R24" s="18" t="str">
        <f t="shared" si="3"/>
        <v/>
      </c>
    </row>
    <row r="25" spans="1:18">
      <c r="A25" s="4" t="s">
        <v>0</v>
      </c>
      <c r="B25" s="4" t="s">
        <v>1</v>
      </c>
      <c r="C25" s="4" t="s">
        <v>2</v>
      </c>
      <c r="D25" s="4" t="s">
        <v>3</v>
      </c>
      <c r="E25" s="4"/>
      <c r="F25" s="2">
        <v>59</v>
      </c>
      <c r="I25" s="2" t="s">
        <v>4</v>
      </c>
      <c r="J25" s="2" t="s">
        <v>10</v>
      </c>
      <c r="K25" s="2" t="s">
        <v>13</v>
      </c>
      <c r="L25" s="8">
        <v>551</v>
      </c>
      <c r="N25" s="18" t="str">
        <f t="shared" si="0"/>
        <v/>
      </c>
      <c r="O25" s="18" t="str">
        <f t="shared" si="1"/>
        <v/>
      </c>
      <c r="P25" s="18"/>
      <c r="Q25" s="18" t="str">
        <f t="shared" si="2"/>
        <v/>
      </c>
      <c r="R25" s="18" t="str">
        <f t="shared" si="3"/>
        <v/>
      </c>
    </row>
    <row r="26" spans="1:18">
      <c r="A26" s="4" t="s">
        <v>0</v>
      </c>
      <c r="B26" s="4" t="s">
        <v>1</v>
      </c>
      <c r="C26" s="4" t="s">
        <v>2</v>
      </c>
      <c r="D26" s="4" t="s">
        <v>3</v>
      </c>
      <c r="E26" s="4"/>
      <c r="F26" s="2">
        <v>60</v>
      </c>
      <c r="I26" s="2" t="s">
        <v>4</v>
      </c>
      <c r="J26" s="2" t="s">
        <v>10</v>
      </c>
      <c r="K26" s="2" t="s">
        <v>14</v>
      </c>
      <c r="L26" s="8">
        <v>724</v>
      </c>
      <c r="N26" s="18" t="str">
        <f t="shared" si="0"/>
        <v/>
      </c>
      <c r="O26" s="18" t="str">
        <f t="shared" si="1"/>
        <v/>
      </c>
      <c r="P26" s="18"/>
      <c r="Q26" s="18" t="str">
        <f t="shared" si="2"/>
        <v/>
      </c>
      <c r="R26" s="18" t="str">
        <f t="shared" si="3"/>
        <v/>
      </c>
    </row>
    <row r="27" spans="1:18">
      <c r="A27" s="4" t="s">
        <v>0</v>
      </c>
      <c r="B27" s="4" t="s">
        <v>1</v>
      </c>
      <c r="C27" s="4" t="s">
        <v>2</v>
      </c>
      <c r="D27" s="4" t="s">
        <v>3</v>
      </c>
      <c r="E27" s="4"/>
      <c r="F27" s="2">
        <v>62</v>
      </c>
      <c r="I27" s="2" t="s">
        <v>4</v>
      </c>
      <c r="J27" s="2" t="s">
        <v>15</v>
      </c>
      <c r="K27" s="2" t="s">
        <v>16</v>
      </c>
      <c r="L27" s="8">
        <v>4875</v>
      </c>
      <c r="N27" s="18" t="str">
        <f t="shared" si="0"/>
        <v/>
      </c>
      <c r="O27" s="18" t="str">
        <f t="shared" si="1"/>
        <v/>
      </c>
      <c r="P27" s="18"/>
      <c r="Q27" s="18" t="str">
        <f t="shared" si="2"/>
        <v/>
      </c>
      <c r="R27" s="18" t="str">
        <f t="shared" si="3"/>
        <v/>
      </c>
    </row>
    <row r="28" spans="1:18">
      <c r="A28" s="4" t="s">
        <v>0</v>
      </c>
      <c r="B28" s="4" t="s">
        <v>1</v>
      </c>
      <c r="C28" s="4" t="s">
        <v>2</v>
      </c>
      <c r="D28" s="4" t="s">
        <v>3</v>
      </c>
      <c r="E28" s="4"/>
      <c r="F28" s="2">
        <v>63</v>
      </c>
      <c r="I28" s="2" t="s">
        <v>4</v>
      </c>
      <c r="J28" s="2" t="s">
        <v>15</v>
      </c>
      <c r="K28" s="2" t="s">
        <v>17</v>
      </c>
      <c r="L28" s="8">
        <v>1172</v>
      </c>
      <c r="N28" s="18" t="str">
        <f t="shared" si="0"/>
        <v/>
      </c>
      <c r="O28" s="18" t="str">
        <f t="shared" si="1"/>
        <v/>
      </c>
      <c r="P28" s="18"/>
      <c r="Q28" s="18" t="str">
        <f t="shared" si="2"/>
        <v/>
      </c>
      <c r="R28" s="18" t="str">
        <f t="shared" si="3"/>
        <v/>
      </c>
    </row>
    <row r="29" spans="1:18">
      <c r="A29" s="4" t="s">
        <v>0</v>
      </c>
      <c r="B29" s="4" t="s">
        <v>1</v>
      </c>
      <c r="C29" s="4" t="s">
        <v>2</v>
      </c>
      <c r="D29" s="4" t="s">
        <v>3</v>
      </c>
      <c r="E29" s="4"/>
      <c r="F29" s="2">
        <v>65</v>
      </c>
      <c r="I29" s="2" t="s">
        <v>4</v>
      </c>
      <c r="J29" s="2" t="s">
        <v>18</v>
      </c>
      <c r="K29" s="2" t="s">
        <v>19</v>
      </c>
      <c r="L29" s="8">
        <v>1062</v>
      </c>
      <c r="N29" s="18" t="str">
        <f t="shared" si="0"/>
        <v/>
      </c>
      <c r="O29" s="18" t="str">
        <f t="shared" si="1"/>
        <v/>
      </c>
      <c r="P29" s="18"/>
      <c r="Q29" s="18" t="str">
        <f t="shared" si="2"/>
        <v/>
      </c>
      <c r="R29" s="18" t="str">
        <f t="shared" si="3"/>
        <v/>
      </c>
    </row>
    <row r="30" spans="1:18">
      <c r="A30" s="4" t="s">
        <v>0</v>
      </c>
      <c r="B30" s="4" t="s">
        <v>1</v>
      </c>
      <c r="C30" s="4" t="s">
        <v>2</v>
      </c>
      <c r="D30" s="4" t="s">
        <v>3</v>
      </c>
      <c r="E30" s="4"/>
      <c r="F30" s="2">
        <v>66</v>
      </c>
      <c r="I30" s="2" t="s">
        <v>4</v>
      </c>
      <c r="J30" s="2" t="s">
        <v>18</v>
      </c>
      <c r="K30" s="2" t="s">
        <v>20</v>
      </c>
      <c r="L30" s="8">
        <v>1561</v>
      </c>
      <c r="N30" s="18" t="str">
        <f t="shared" si="0"/>
        <v/>
      </c>
      <c r="O30" s="18" t="str">
        <f t="shared" si="1"/>
        <v/>
      </c>
      <c r="P30" s="18"/>
      <c r="Q30" s="18" t="str">
        <f t="shared" si="2"/>
        <v/>
      </c>
      <c r="R30" s="18" t="str">
        <f t="shared" si="3"/>
        <v/>
      </c>
    </row>
    <row r="31" spans="1:18">
      <c r="A31" s="4" t="s">
        <v>0</v>
      </c>
      <c r="B31" s="4" t="s">
        <v>1</v>
      </c>
      <c r="C31" s="4" t="s">
        <v>2</v>
      </c>
      <c r="D31" s="4" t="s">
        <v>3</v>
      </c>
      <c r="E31" s="4"/>
      <c r="F31" s="2">
        <v>67</v>
      </c>
      <c r="I31" s="2" t="s">
        <v>4</v>
      </c>
      <c r="J31" s="2" t="s">
        <v>18</v>
      </c>
      <c r="K31" s="2" t="s">
        <v>21</v>
      </c>
      <c r="L31" s="8">
        <v>667</v>
      </c>
      <c r="N31" s="18" t="str">
        <f t="shared" si="0"/>
        <v/>
      </c>
      <c r="O31" s="18" t="str">
        <f t="shared" si="1"/>
        <v/>
      </c>
      <c r="P31" s="18"/>
      <c r="Q31" s="18" t="str">
        <f t="shared" si="2"/>
        <v/>
      </c>
      <c r="R31" s="18" t="str">
        <f t="shared" si="3"/>
        <v/>
      </c>
    </row>
    <row r="32" spans="1:18">
      <c r="A32" s="4" t="s">
        <v>0</v>
      </c>
      <c r="B32" s="4" t="s">
        <v>1</v>
      </c>
      <c r="C32" s="4" t="s">
        <v>2</v>
      </c>
      <c r="D32" s="4" t="s">
        <v>3</v>
      </c>
      <c r="E32" s="4"/>
      <c r="F32" s="2">
        <v>69</v>
      </c>
      <c r="I32" s="2" t="s">
        <v>4</v>
      </c>
      <c r="J32" s="2" t="s">
        <v>22</v>
      </c>
      <c r="K32" s="2" t="s">
        <v>23</v>
      </c>
      <c r="L32" s="8">
        <v>4930</v>
      </c>
      <c r="N32" s="18" t="str">
        <f t="shared" si="0"/>
        <v/>
      </c>
      <c r="O32" s="18" t="str">
        <f t="shared" si="1"/>
        <v/>
      </c>
      <c r="P32" s="18"/>
      <c r="Q32" s="18" t="str">
        <f t="shared" si="2"/>
        <v/>
      </c>
      <c r="R32" s="18" t="str">
        <f t="shared" si="3"/>
        <v/>
      </c>
    </row>
    <row r="33" spans="1:18">
      <c r="A33" s="4" t="s">
        <v>0</v>
      </c>
      <c r="B33" s="4" t="s">
        <v>1</v>
      </c>
      <c r="C33" s="4" t="s">
        <v>2</v>
      </c>
      <c r="D33" s="4" t="s">
        <v>3</v>
      </c>
      <c r="E33" s="4"/>
      <c r="F33" s="2">
        <v>70</v>
      </c>
      <c r="I33" s="2" t="s">
        <v>4</v>
      </c>
      <c r="J33" s="2" t="s">
        <v>22</v>
      </c>
      <c r="K33" s="2" t="s">
        <v>24</v>
      </c>
      <c r="L33" s="8">
        <v>590</v>
      </c>
      <c r="N33" s="18" t="str">
        <f t="shared" si="0"/>
        <v/>
      </c>
      <c r="O33" s="18" t="str">
        <f t="shared" si="1"/>
        <v/>
      </c>
      <c r="P33" s="18"/>
      <c r="Q33" s="18" t="str">
        <f t="shared" si="2"/>
        <v/>
      </c>
      <c r="R33" s="18" t="str">
        <f t="shared" si="3"/>
        <v/>
      </c>
    </row>
    <row r="34" spans="1:18">
      <c r="A34" s="4" t="s">
        <v>0</v>
      </c>
      <c r="B34" s="4" t="s">
        <v>1</v>
      </c>
      <c r="C34" s="4" t="s">
        <v>2</v>
      </c>
      <c r="D34" s="4" t="s">
        <v>3</v>
      </c>
      <c r="E34" s="4"/>
      <c r="F34" s="2">
        <v>71</v>
      </c>
      <c r="I34" s="2" t="s">
        <v>4</v>
      </c>
      <c r="J34" s="2" t="s">
        <v>22</v>
      </c>
      <c r="K34" s="2" t="s">
        <v>25</v>
      </c>
      <c r="L34" s="8">
        <v>913</v>
      </c>
      <c r="N34" s="18" t="str">
        <f t="shared" si="0"/>
        <v/>
      </c>
      <c r="O34" s="18" t="str">
        <f t="shared" si="1"/>
        <v/>
      </c>
      <c r="P34" s="18"/>
      <c r="Q34" s="18" t="str">
        <f t="shared" si="2"/>
        <v/>
      </c>
      <c r="R34" s="18" t="str">
        <f t="shared" si="3"/>
        <v/>
      </c>
    </row>
    <row r="35" spans="1:18">
      <c r="A35" s="4" t="s">
        <v>0</v>
      </c>
      <c r="B35" s="4" t="s">
        <v>1</v>
      </c>
      <c r="C35" s="4" t="s">
        <v>2</v>
      </c>
      <c r="D35" s="4" t="s">
        <v>3</v>
      </c>
      <c r="E35" s="4"/>
      <c r="F35" s="2">
        <v>72</v>
      </c>
      <c r="I35" s="2" t="s">
        <v>4</v>
      </c>
      <c r="J35" s="2" t="s">
        <v>22</v>
      </c>
      <c r="K35" s="2" t="s">
        <v>26</v>
      </c>
      <c r="L35" s="8">
        <v>919</v>
      </c>
      <c r="N35" s="18" t="str">
        <f t="shared" si="0"/>
        <v/>
      </c>
      <c r="O35" s="18" t="str">
        <f t="shared" si="1"/>
        <v/>
      </c>
      <c r="P35" s="18"/>
      <c r="Q35" s="18" t="str">
        <f t="shared" si="2"/>
        <v/>
      </c>
      <c r="R35" s="18" t="str">
        <f t="shared" si="3"/>
        <v/>
      </c>
    </row>
    <row r="36" spans="1:18">
      <c r="A36" s="4" t="s">
        <v>0</v>
      </c>
      <c r="B36" s="4" t="s">
        <v>1</v>
      </c>
      <c r="C36" s="4" t="s">
        <v>2</v>
      </c>
      <c r="D36" s="4" t="s">
        <v>3</v>
      </c>
      <c r="E36" s="4"/>
      <c r="F36" s="2">
        <v>74</v>
      </c>
      <c r="I36" s="2" t="s">
        <v>4</v>
      </c>
      <c r="J36" s="2" t="s">
        <v>27</v>
      </c>
      <c r="K36" s="2" t="s">
        <v>28</v>
      </c>
      <c r="L36" s="8">
        <v>2264</v>
      </c>
      <c r="N36" s="18" t="str">
        <f t="shared" si="0"/>
        <v/>
      </c>
      <c r="O36" s="18" t="str">
        <f t="shared" si="1"/>
        <v/>
      </c>
      <c r="P36" s="18"/>
      <c r="Q36" s="18" t="str">
        <f t="shared" si="2"/>
        <v/>
      </c>
      <c r="R36" s="18" t="str">
        <f t="shared" si="3"/>
        <v/>
      </c>
    </row>
    <row r="37" spans="1:18">
      <c r="A37" s="4" t="s">
        <v>0</v>
      </c>
      <c r="B37" s="4" t="s">
        <v>1</v>
      </c>
      <c r="C37" s="4" t="s">
        <v>2</v>
      </c>
      <c r="D37" s="4" t="s">
        <v>3</v>
      </c>
      <c r="E37" s="4"/>
      <c r="F37" s="2">
        <v>75</v>
      </c>
      <c r="I37" s="2" t="s">
        <v>4</v>
      </c>
      <c r="J37" s="2" t="s">
        <v>27</v>
      </c>
      <c r="K37" s="2" t="s">
        <v>29</v>
      </c>
      <c r="L37" s="8">
        <v>248</v>
      </c>
      <c r="N37" s="18" t="str">
        <f t="shared" si="0"/>
        <v/>
      </c>
      <c r="O37" s="18" t="str">
        <f t="shared" si="1"/>
        <v/>
      </c>
      <c r="P37" s="18"/>
      <c r="Q37" s="18" t="str">
        <f t="shared" si="2"/>
        <v/>
      </c>
      <c r="R37" s="18" t="str">
        <f t="shared" si="3"/>
        <v/>
      </c>
    </row>
    <row r="38" spans="1:18">
      <c r="A38" s="4" t="s">
        <v>0</v>
      </c>
      <c r="B38" s="4" t="s">
        <v>1</v>
      </c>
      <c r="C38" s="4" t="s">
        <v>2</v>
      </c>
      <c r="D38" s="4" t="s">
        <v>3</v>
      </c>
      <c r="E38" s="4"/>
      <c r="F38" s="2">
        <v>77</v>
      </c>
      <c r="I38" s="2" t="s">
        <v>4</v>
      </c>
      <c r="J38" s="2" t="s">
        <v>30</v>
      </c>
      <c r="K38" s="2" t="s">
        <v>31</v>
      </c>
      <c r="L38" s="8">
        <v>323</v>
      </c>
      <c r="N38" s="18" t="str">
        <f t="shared" si="0"/>
        <v/>
      </c>
      <c r="O38" s="18" t="str">
        <f t="shared" si="1"/>
        <v/>
      </c>
      <c r="P38" s="18"/>
      <c r="Q38" s="18" t="str">
        <f t="shared" si="2"/>
        <v/>
      </c>
      <c r="R38" s="18" t="str">
        <f t="shared" si="3"/>
        <v/>
      </c>
    </row>
    <row r="39" spans="1:18">
      <c r="A39" s="4" t="s">
        <v>0</v>
      </c>
      <c r="B39" s="4" t="s">
        <v>1</v>
      </c>
      <c r="C39" s="4" t="s">
        <v>2</v>
      </c>
      <c r="D39" s="4" t="s">
        <v>3</v>
      </c>
      <c r="E39" s="4"/>
      <c r="F39" s="2">
        <v>78</v>
      </c>
      <c r="I39" s="2" t="s">
        <v>4</v>
      </c>
      <c r="J39" s="2" t="s">
        <v>30</v>
      </c>
      <c r="K39" s="2" t="s">
        <v>32</v>
      </c>
      <c r="L39" s="8">
        <v>2739</v>
      </c>
      <c r="N39" s="18" t="str">
        <f t="shared" si="0"/>
        <v/>
      </c>
      <c r="O39" s="18" t="str">
        <f t="shared" si="1"/>
        <v/>
      </c>
      <c r="P39" s="18"/>
      <c r="Q39" s="18" t="str">
        <f t="shared" si="2"/>
        <v/>
      </c>
      <c r="R39" s="18" t="str">
        <f t="shared" si="3"/>
        <v/>
      </c>
    </row>
    <row r="40" spans="1:18">
      <c r="A40" s="4" t="s">
        <v>0</v>
      </c>
      <c r="B40" s="4" t="s">
        <v>1</v>
      </c>
      <c r="C40" s="4" t="s">
        <v>2</v>
      </c>
      <c r="D40" s="4" t="s">
        <v>3</v>
      </c>
      <c r="E40" s="4"/>
      <c r="F40" s="2">
        <v>79</v>
      </c>
      <c r="I40" s="2" t="s">
        <v>4</v>
      </c>
      <c r="J40" s="2" t="s">
        <v>33</v>
      </c>
      <c r="L40" s="8">
        <v>5040</v>
      </c>
      <c r="N40" s="18" t="str">
        <f t="shared" si="0"/>
        <v/>
      </c>
      <c r="O40" s="18" t="str">
        <f t="shared" si="1"/>
        <v/>
      </c>
      <c r="P40" s="18"/>
      <c r="Q40" s="18" t="str">
        <f t="shared" si="2"/>
        <v/>
      </c>
      <c r="R40" s="18" t="str">
        <f t="shared" si="3"/>
        <v/>
      </c>
    </row>
    <row r="41" spans="1:18">
      <c r="A41" s="4" t="s">
        <v>0</v>
      </c>
      <c r="B41" s="4" t="s">
        <v>1</v>
      </c>
      <c r="C41" s="4" t="s">
        <v>2</v>
      </c>
      <c r="D41" s="4" t="s">
        <v>3</v>
      </c>
      <c r="E41" s="4"/>
      <c r="F41" s="2">
        <v>81</v>
      </c>
      <c r="I41" s="2" t="s">
        <v>4</v>
      </c>
      <c r="J41" s="2" t="s">
        <v>34</v>
      </c>
      <c r="K41" s="2" t="s">
        <v>35</v>
      </c>
      <c r="L41" s="8">
        <v>4163</v>
      </c>
      <c r="N41" s="18" t="str">
        <f t="shared" si="0"/>
        <v/>
      </c>
      <c r="O41" s="18" t="str">
        <f t="shared" si="1"/>
        <v/>
      </c>
      <c r="P41" s="18"/>
      <c r="Q41" s="18" t="str">
        <f t="shared" si="2"/>
        <v/>
      </c>
      <c r="R41" s="18" t="str">
        <f t="shared" si="3"/>
        <v/>
      </c>
    </row>
    <row r="42" spans="1:18">
      <c r="A42" s="4" t="s">
        <v>0</v>
      </c>
      <c r="B42" s="4" t="s">
        <v>1</v>
      </c>
      <c r="C42" s="4" t="s">
        <v>2</v>
      </c>
      <c r="D42" s="4" t="s">
        <v>3</v>
      </c>
      <c r="E42" s="4"/>
      <c r="F42" s="2">
        <v>82</v>
      </c>
      <c r="I42" s="2" t="s">
        <v>4</v>
      </c>
      <c r="J42" s="2" t="s">
        <v>34</v>
      </c>
      <c r="K42" s="2" t="s">
        <v>36</v>
      </c>
      <c r="L42" s="8">
        <v>5295</v>
      </c>
      <c r="N42" s="18" t="str">
        <f t="shared" si="0"/>
        <v/>
      </c>
      <c r="O42" s="18" t="str">
        <f t="shared" si="1"/>
        <v/>
      </c>
      <c r="P42" s="18"/>
      <c r="Q42" s="18" t="str">
        <f t="shared" si="2"/>
        <v/>
      </c>
      <c r="R42" s="18" t="str">
        <f t="shared" si="3"/>
        <v/>
      </c>
    </row>
    <row r="43" spans="1:18">
      <c r="A43" s="4" t="s">
        <v>0</v>
      </c>
      <c r="B43" s="4" t="s">
        <v>1</v>
      </c>
      <c r="C43" s="4" t="s">
        <v>2</v>
      </c>
      <c r="D43" s="4" t="s">
        <v>3</v>
      </c>
      <c r="E43" s="4"/>
      <c r="F43" s="2">
        <v>84</v>
      </c>
      <c r="I43" s="2" t="s">
        <v>4</v>
      </c>
      <c r="J43" s="2" t="s">
        <v>37</v>
      </c>
      <c r="K43" s="2" t="s">
        <v>38</v>
      </c>
      <c r="L43" s="8">
        <v>981</v>
      </c>
      <c r="N43" s="18" t="str">
        <f t="shared" si="0"/>
        <v/>
      </c>
      <c r="O43" s="18" t="str">
        <f t="shared" si="1"/>
        <v/>
      </c>
      <c r="P43" s="18"/>
      <c r="Q43" s="18" t="str">
        <f t="shared" si="2"/>
        <v/>
      </c>
      <c r="R43" s="18" t="str">
        <f t="shared" si="3"/>
        <v/>
      </c>
    </row>
    <row r="44" spans="1:18">
      <c r="A44" s="4" t="s">
        <v>0</v>
      </c>
      <c r="B44" s="4" t="s">
        <v>1</v>
      </c>
      <c r="C44" s="4" t="s">
        <v>2</v>
      </c>
      <c r="D44" s="4" t="s">
        <v>3</v>
      </c>
      <c r="E44" s="4"/>
      <c r="F44" s="2">
        <v>85</v>
      </c>
      <c r="I44" s="2" t="s">
        <v>4</v>
      </c>
      <c r="J44" s="2" t="s">
        <v>37</v>
      </c>
      <c r="K44" s="2" t="s">
        <v>39</v>
      </c>
      <c r="L44" s="8">
        <v>887</v>
      </c>
      <c r="N44" s="18" t="str">
        <f t="shared" si="0"/>
        <v/>
      </c>
      <c r="O44" s="18" t="str">
        <f t="shared" si="1"/>
        <v/>
      </c>
      <c r="P44" s="18"/>
      <c r="Q44" s="18" t="str">
        <f t="shared" si="2"/>
        <v/>
      </c>
      <c r="R44" s="18" t="str">
        <f t="shared" si="3"/>
        <v/>
      </c>
    </row>
    <row r="45" spans="1:18">
      <c r="A45" s="4" t="s">
        <v>0</v>
      </c>
      <c r="B45" s="4" t="s">
        <v>1</v>
      </c>
      <c r="C45" s="4" t="s">
        <v>2</v>
      </c>
      <c r="D45" s="4" t="s">
        <v>3</v>
      </c>
      <c r="E45" s="4"/>
      <c r="F45" s="2">
        <v>86</v>
      </c>
      <c r="I45" s="2" t="s">
        <v>4</v>
      </c>
      <c r="J45" s="2" t="s">
        <v>37</v>
      </c>
      <c r="K45" s="2" t="s">
        <v>40</v>
      </c>
      <c r="L45" s="8">
        <v>2399</v>
      </c>
      <c r="N45" s="18" t="str">
        <f t="shared" si="0"/>
        <v/>
      </c>
      <c r="O45" s="18" t="str">
        <f t="shared" si="1"/>
        <v/>
      </c>
      <c r="P45" s="18"/>
      <c r="Q45" s="18" t="str">
        <f t="shared" si="2"/>
        <v/>
      </c>
      <c r="R45" s="18" t="str">
        <f t="shared" si="3"/>
        <v/>
      </c>
    </row>
    <row r="46" spans="1:18">
      <c r="A46" s="4" t="s">
        <v>0</v>
      </c>
      <c r="B46" s="4" t="s">
        <v>1</v>
      </c>
      <c r="C46" s="4" t="s">
        <v>2</v>
      </c>
      <c r="D46" s="4" t="s">
        <v>3</v>
      </c>
      <c r="E46" s="4"/>
      <c r="F46" s="2">
        <v>87</v>
      </c>
      <c r="I46" s="2" t="s">
        <v>4</v>
      </c>
      <c r="J46" s="2" t="s">
        <v>41</v>
      </c>
      <c r="L46" s="8">
        <v>3061</v>
      </c>
      <c r="N46" s="18" t="str">
        <f t="shared" si="0"/>
        <v/>
      </c>
      <c r="O46" s="18" t="str">
        <f t="shared" si="1"/>
        <v/>
      </c>
      <c r="P46" s="18"/>
      <c r="Q46" s="18" t="str">
        <f t="shared" si="2"/>
        <v/>
      </c>
      <c r="R46" s="18" t="str">
        <f t="shared" si="3"/>
        <v/>
      </c>
    </row>
    <row r="47" spans="1:18">
      <c r="A47" s="4" t="s">
        <v>0</v>
      </c>
      <c r="B47" s="4" t="s">
        <v>1</v>
      </c>
      <c r="C47" s="4" t="s">
        <v>2</v>
      </c>
      <c r="D47" s="4" t="s">
        <v>3</v>
      </c>
      <c r="E47" s="4"/>
      <c r="F47" s="2">
        <v>89</v>
      </c>
      <c r="I47" s="2" t="s">
        <v>4</v>
      </c>
      <c r="J47" s="2" t="s">
        <v>42</v>
      </c>
      <c r="K47" s="2" t="s">
        <v>43</v>
      </c>
      <c r="L47" s="8">
        <v>8387</v>
      </c>
      <c r="N47" s="18" t="str">
        <f t="shared" si="0"/>
        <v/>
      </c>
      <c r="O47" s="18" t="str">
        <f t="shared" si="1"/>
        <v/>
      </c>
      <c r="P47" s="18"/>
      <c r="Q47" s="18" t="str">
        <f t="shared" si="2"/>
        <v/>
      </c>
      <c r="R47" s="18" t="str">
        <f t="shared" si="3"/>
        <v/>
      </c>
    </row>
    <row r="48" spans="1:18">
      <c r="A48" s="4" t="s">
        <v>0</v>
      </c>
      <c r="B48" s="4" t="s">
        <v>1</v>
      </c>
      <c r="C48" s="4" t="s">
        <v>2</v>
      </c>
      <c r="D48" s="4" t="s">
        <v>3</v>
      </c>
      <c r="E48" s="4"/>
      <c r="F48" s="2">
        <v>90</v>
      </c>
      <c r="I48" s="2" t="s">
        <v>4</v>
      </c>
      <c r="J48" s="2" t="s">
        <v>42</v>
      </c>
      <c r="K48" s="2" t="s">
        <v>44</v>
      </c>
      <c r="L48" s="8">
        <v>478</v>
      </c>
      <c r="N48" s="18" t="str">
        <f t="shared" si="0"/>
        <v/>
      </c>
      <c r="O48" s="18" t="str">
        <f t="shared" si="1"/>
        <v/>
      </c>
      <c r="P48" s="18"/>
      <c r="Q48" s="18" t="str">
        <f t="shared" si="2"/>
        <v/>
      </c>
      <c r="R48" s="18" t="str">
        <f t="shared" si="3"/>
        <v/>
      </c>
    </row>
    <row r="49" spans="1:18">
      <c r="A49" s="4" t="s">
        <v>0</v>
      </c>
      <c r="B49" s="4" t="s">
        <v>1</v>
      </c>
      <c r="C49" s="4" t="s">
        <v>2</v>
      </c>
      <c r="D49" s="4" t="s">
        <v>3</v>
      </c>
      <c r="E49" s="4"/>
      <c r="F49" s="2">
        <v>91</v>
      </c>
      <c r="I49" s="2" t="s">
        <v>4</v>
      </c>
      <c r="J49" s="4" t="s">
        <v>45</v>
      </c>
      <c r="K49" s="4"/>
      <c r="L49" s="8">
        <v>44</v>
      </c>
      <c r="N49" s="18" t="str">
        <f t="shared" si="0"/>
        <v/>
      </c>
      <c r="O49" s="18" t="str">
        <f t="shared" si="1"/>
        <v/>
      </c>
      <c r="P49" s="18"/>
      <c r="Q49" s="18" t="str">
        <f t="shared" si="2"/>
        <v/>
      </c>
      <c r="R49" s="18" t="str">
        <f t="shared" si="3"/>
        <v/>
      </c>
    </row>
    <row r="50" spans="1:18">
      <c r="A50" s="4" t="s">
        <v>0</v>
      </c>
      <c r="B50" s="4" t="s">
        <v>1</v>
      </c>
      <c r="C50" s="4" t="s">
        <v>2</v>
      </c>
      <c r="D50" s="4" t="s">
        <v>3</v>
      </c>
      <c r="E50" s="4"/>
      <c r="F50" s="2">
        <v>93</v>
      </c>
      <c r="I50" s="2" t="s">
        <v>46</v>
      </c>
      <c r="J50" s="2" t="s">
        <v>47</v>
      </c>
      <c r="L50" s="8">
        <v>11312</v>
      </c>
      <c r="N50" s="18" t="str">
        <f t="shared" si="0"/>
        <v/>
      </c>
      <c r="O50" s="18" t="str">
        <f t="shared" si="1"/>
        <v/>
      </c>
      <c r="P50" s="18"/>
      <c r="Q50" s="18" t="str">
        <f t="shared" si="2"/>
        <v/>
      </c>
      <c r="R50" s="18" t="str">
        <f t="shared" si="3"/>
        <v/>
      </c>
    </row>
    <row r="51" spans="1:18">
      <c r="A51" s="4" t="s">
        <v>0</v>
      </c>
      <c r="B51" s="4" t="s">
        <v>1</v>
      </c>
      <c r="C51" s="4" t="s">
        <v>2</v>
      </c>
      <c r="D51" s="4" t="s">
        <v>3</v>
      </c>
      <c r="E51" s="4"/>
      <c r="F51" s="2">
        <v>95</v>
      </c>
      <c r="I51" s="2" t="s">
        <v>46</v>
      </c>
      <c r="J51" s="2" t="s">
        <v>48</v>
      </c>
      <c r="K51" s="2" t="s">
        <v>49</v>
      </c>
      <c r="L51" s="8">
        <v>2286</v>
      </c>
      <c r="N51" s="18" t="str">
        <f t="shared" si="0"/>
        <v/>
      </c>
      <c r="O51" s="18" t="str">
        <f t="shared" si="1"/>
        <v/>
      </c>
      <c r="P51" s="18"/>
      <c r="Q51" s="18" t="str">
        <f t="shared" si="2"/>
        <v/>
      </c>
      <c r="R51" s="18" t="str">
        <f t="shared" si="3"/>
        <v/>
      </c>
    </row>
    <row r="52" spans="1:18">
      <c r="A52" s="4" t="s">
        <v>0</v>
      </c>
      <c r="B52" s="4" t="s">
        <v>1</v>
      </c>
      <c r="C52" s="4" t="s">
        <v>2</v>
      </c>
      <c r="D52" s="4" t="s">
        <v>3</v>
      </c>
      <c r="E52" s="4"/>
      <c r="F52" s="2">
        <v>96</v>
      </c>
      <c r="I52" s="2" t="s">
        <v>46</v>
      </c>
      <c r="J52" s="2" t="s">
        <v>48</v>
      </c>
      <c r="K52" s="2" t="s">
        <v>50</v>
      </c>
      <c r="L52" s="8">
        <v>5016</v>
      </c>
      <c r="N52" s="18" t="str">
        <f t="shared" si="0"/>
        <v/>
      </c>
      <c r="O52" s="18" t="str">
        <f t="shared" si="1"/>
        <v/>
      </c>
      <c r="P52" s="18"/>
      <c r="Q52" s="18" t="str">
        <f t="shared" si="2"/>
        <v/>
      </c>
      <c r="R52" s="18" t="str">
        <f t="shared" si="3"/>
        <v/>
      </c>
    </row>
    <row r="53" spans="1:18">
      <c r="A53" s="4" t="s">
        <v>0</v>
      </c>
      <c r="B53" s="4" t="s">
        <v>1</v>
      </c>
      <c r="C53" s="4" t="s">
        <v>2</v>
      </c>
      <c r="D53" s="4" t="s">
        <v>3</v>
      </c>
      <c r="E53" s="4"/>
      <c r="F53" s="2">
        <v>98</v>
      </c>
      <c r="I53" s="2" t="s">
        <v>51</v>
      </c>
      <c r="J53" s="2" t="s">
        <v>52</v>
      </c>
      <c r="L53" s="8">
        <v>8974</v>
      </c>
      <c r="N53" s="18" t="str">
        <f t="shared" si="0"/>
        <v/>
      </c>
      <c r="O53" s="18" t="str">
        <f t="shared" si="1"/>
        <v/>
      </c>
      <c r="P53" s="18">
        <v>1</v>
      </c>
      <c r="Q53" s="18">
        <f t="shared" si="2"/>
        <v>8974</v>
      </c>
      <c r="R53" s="18">
        <f t="shared" si="3"/>
        <v>90</v>
      </c>
    </row>
    <row r="54" spans="1:18">
      <c r="A54" s="4" t="s">
        <v>0</v>
      </c>
      <c r="B54" s="4" t="s">
        <v>1</v>
      </c>
      <c r="C54" s="4" t="s">
        <v>2</v>
      </c>
      <c r="D54" s="4" t="s">
        <v>3</v>
      </c>
      <c r="E54" s="4"/>
      <c r="F54" s="2">
        <v>99</v>
      </c>
      <c r="I54" s="2" t="s">
        <v>51</v>
      </c>
      <c r="J54" s="2" t="s">
        <v>53</v>
      </c>
      <c r="L54" s="8">
        <v>4136</v>
      </c>
      <c r="N54" s="18" t="str">
        <f t="shared" si="0"/>
        <v/>
      </c>
      <c r="O54" s="18" t="str">
        <f t="shared" si="1"/>
        <v/>
      </c>
      <c r="P54" s="18">
        <v>1</v>
      </c>
      <c r="Q54" s="18">
        <f t="shared" si="2"/>
        <v>4136</v>
      </c>
      <c r="R54" s="18">
        <f t="shared" si="3"/>
        <v>41</v>
      </c>
    </row>
    <row r="55" spans="1:18">
      <c r="A55" s="4" t="s">
        <v>0</v>
      </c>
      <c r="B55" s="4" t="s">
        <v>1</v>
      </c>
      <c r="C55" s="4" t="s">
        <v>2</v>
      </c>
      <c r="D55" s="4" t="s">
        <v>3</v>
      </c>
      <c r="E55" s="4"/>
      <c r="F55" s="2">
        <v>100</v>
      </c>
      <c r="I55" s="2" t="s">
        <v>51</v>
      </c>
      <c r="J55" s="2" t="s">
        <v>54</v>
      </c>
      <c r="L55" s="8">
        <v>1015</v>
      </c>
      <c r="N55" s="18" t="str">
        <f t="shared" si="0"/>
        <v/>
      </c>
      <c r="O55" s="18" t="str">
        <f t="shared" si="1"/>
        <v/>
      </c>
      <c r="P55" s="18">
        <v>1</v>
      </c>
      <c r="Q55" s="18">
        <f t="shared" si="2"/>
        <v>1015</v>
      </c>
      <c r="R55" s="18">
        <f t="shared" si="3"/>
        <v>10</v>
      </c>
    </row>
    <row r="56" spans="1:18">
      <c r="A56" s="4" t="s">
        <v>0</v>
      </c>
      <c r="B56" s="4" t="s">
        <v>1</v>
      </c>
      <c r="C56" s="4" t="s">
        <v>2</v>
      </c>
      <c r="D56" s="4" t="s">
        <v>3</v>
      </c>
      <c r="E56" s="4"/>
      <c r="F56" s="2">
        <v>101</v>
      </c>
      <c r="I56" s="2" t="s">
        <v>51</v>
      </c>
      <c r="J56" s="2" t="s">
        <v>55</v>
      </c>
      <c r="L56" s="8">
        <v>4181</v>
      </c>
      <c r="N56" s="18" t="str">
        <f t="shared" si="0"/>
        <v/>
      </c>
      <c r="O56" s="18" t="str">
        <f t="shared" si="1"/>
        <v/>
      </c>
      <c r="P56" s="18">
        <v>1</v>
      </c>
      <c r="Q56" s="18">
        <f t="shared" si="2"/>
        <v>4181</v>
      </c>
      <c r="R56" s="18">
        <f t="shared" si="3"/>
        <v>42</v>
      </c>
    </row>
    <row r="57" spans="1:18">
      <c r="A57" s="4" t="s">
        <v>0</v>
      </c>
      <c r="B57" s="4" t="s">
        <v>1</v>
      </c>
      <c r="C57" s="4" t="s">
        <v>2</v>
      </c>
      <c r="D57" s="4" t="s">
        <v>3</v>
      </c>
      <c r="E57" s="4"/>
      <c r="F57" s="2">
        <v>104</v>
      </c>
      <c r="I57" s="2" t="s">
        <v>56</v>
      </c>
      <c r="J57" s="2" t="s">
        <v>57</v>
      </c>
      <c r="K57" s="2" t="s">
        <v>58</v>
      </c>
      <c r="L57" s="8">
        <v>1703</v>
      </c>
      <c r="M57" s="2">
        <v>1</v>
      </c>
      <c r="N57" s="18">
        <f t="shared" si="0"/>
        <v>1703</v>
      </c>
      <c r="O57" s="18">
        <f t="shared" si="1"/>
        <v>128</v>
      </c>
      <c r="P57" s="18">
        <v>1</v>
      </c>
      <c r="Q57" s="18">
        <f t="shared" si="2"/>
        <v>1703</v>
      </c>
      <c r="R57" s="18">
        <f t="shared" si="3"/>
        <v>17</v>
      </c>
    </row>
    <row r="58" spans="1:18">
      <c r="A58" s="4" t="s">
        <v>0</v>
      </c>
      <c r="B58" s="4" t="s">
        <v>1</v>
      </c>
      <c r="C58" s="4" t="s">
        <v>2</v>
      </c>
      <c r="D58" s="4" t="s">
        <v>3</v>
      </c>
      <c r="E58" s="4"/>
      <c r="F58" s="2">
        <v>105</v>
      </c>
      <c r="I58" s="2" t="s">
        <v>56</v>
      </c>
      <c r="J58" s="2" t="s">
        <v>57</v>
      </c>
      <c r="K58" s="2" t="s">
        <v>59</v>
      </c>
      <c r="L58" s="8">
        <v>1130</v>
      </c>
      <c r="M58" s="2">
        <v>1</v>
      </c>
      <c r="N58" s="18">
        <f t="shared" si="0"/>
        <v>1130</v>
      </c>
      <c r="O58" s="18">
        <f t="shared" si="1"/>
        <v>85</v>
      </c>
      <c r="P58" s="18">
        <v>1</v>
      </c>
      <c r="Q58" s="18">
        <f t="shared" si="2"/>
        <v>1130</v>
      </c>
      <c r="R58" s="18">
        <f t="shared" si="3"/>
        <v>11</v>
      </c>
    </row>
    <row r="59" spans="1:18">
      <c r="A59" s="4" t="s">
        <v>0</v>
      </c>
      <c r="B59" s="4" t="s">
        <v>1</v>
      </c>
      <c r="C59" s="4" t="s">
        <v>2</v>
      </c>
      <c r="D59" s="4" t="s">
        <v>3</v>
      </c>
      <c r="E59" s="4"/>
      <c r="F59" s="2">
        <v>106</v>
      </c>
      <c r="I59" s="2" t="s">
        <v>56</v>
      </c>
      <c r="J59" s="2" t="s">
        <v>57</v>
      </c>
      <c r="K59" s="2" t="s">
        <v>60</v>
      </c>
      <c r="L59" s="8">
        <v>466</v>
      </c>
      <c r="M59" s="2">
        <v>1</v>
      </c>
      <c r="N59" s="18">
        <f t="shared" si="0"/>
        <v>466</v>
      </c>
      <c r="O59" s="18">
        <f t="shared" si="1"/>
        <v>35</v>
      </c>
      <c r="P59" s="18">
        <v>1</v>
      </c>
      <c r="Q59" s="18">
        <f t="shared" si="2"/>
        <v>466</v>
      </c>
      <c r="R59" s="18">
        <f t="shared" si="3"/>
        <v>5</v>
      </c>
    </row>
    <row r="60" spans="1:18">
      <c r="A60" s="4" t="s">
        <v>0</v>
      </c>
      <c r="B60" s="4" t="s">
        <v>1</v>
      </c>
      <c r="C60" s="4" t="s">
        <v>2</v>
      </c>
      <c r="D60" s="4" t="s">
        <v>3</v>
      </c>
      <c r="E60" s="4"/>
      <c r="F60" s="2">
        <v>107</v>
      </c>
      <c r="I60" s="2" t="s">
        <v>56</v>
      </c>
      <c r="J60" s="2" t="s">
        <v>61</v>
      </c>
      <c r="L60" s="8">
        <v>522</v>
      </c>
      <c r="M60" s="2">
        <v>1</v>
      </c>
      <c r="N60" s="18">
        <f t="shared" si="0"/>
        <v>522</v>
      </c>
      <c r="O60" s="18">
        <f t="shared" si="1"/>
        <v>39</v>
      </c>
      <c r="P60" s="18">
        <v>1</v>
      </c>
      <c r="Q60" s="18">
        <f t="shared" si="2"/>
        <v>522</v>
      </c>
      <c r="R60" s="18">
        <f t="shared" si="3"/>
        <v>5</v>
      </c>
    </row>
    <row r="61" spans="1:18">
      <c r="A61" s="4" t="s">
        <v>0</v>
      </c>
      <c r="B61" s="4" t="s">
        <v>1</v>
      </c>
      <c r="C61" s="4" t="s">
        <v>2</v>
      </c>
      <c r="D61" s="4" t="s">
        <v>3</v>
      </c>
      <c r="E61" s="4"/>
      <c r="F61" s="2">
        <v>108</v>
      </c>
      <c r="I61" s="2" t="s">
        <v>56</v>
      </c>
      <c r="J61" s="2" t="s">
        <v>62</v>
      </c>
      <c r="L61" s="8">
        <v>733</v>
      </c>
      <c r="M61" s="2">
        <v>1</v>
      </c>
      <c r="N61" s="18">
        <f t="shared" si="0"/>
        <v>733</v>
      </c>
      <c r="O61" s="18">
        <f t="shared" si="1"/>
        <v>55</v>
      </c>
      <c r="P61" s="18">
        <v>1</v>
      </c>
      <c r="Q61" s="18">
        <f t="shared" si="2"/>
        <v>733</v>
      </c>
      <c r="R61" s="18">
        <f t="shared" si="3"/>
        <v>7</v>
      </c>
    </row>
    <row r="62" spans="1:18">
      <c r="A62" s="4" t="s">
        <v>0</v>
      </c>
      <c r="B62" s="4" t="s">
        <v>1</v>
      </c>
      <c r="C62" s="4" t="s">
        <v>2</v>
      </c>
      <c r="D62" s="4" t="s">
        <v>3</v>
      </c>
      <c r="E62" s="4"/>
      <c r="F62" s="2">
        <v>109</v>
      </c>
      <c r="I62" s="2" t="s">
        <v>56</v>
      </c>
      <c r="J62" s="2" t="s">
        <v>63</v>
      </c>
      <c r="L62" s="8">
        <v>1926</v>
      </c>
      <c r="M62" s="2">
        <v>1</v>
      </c>
      <c r="N62" s="18">
        <f t="shared" si="0"/>
        <v>1926</v>
      </c>
      <c r="O62" s="18">
        <f t="shared" si="1"/>
        <v>144</v>
      </c>
      <c r="P62" s="18">
        <v>1</v>
      </c>
      <c r="Q62" s="18">
        <f t="shared" si="2"/>
        <v>1926</v>
      </c>
      <c r="R62" s="18">
        <f t="shared" si="3"/>
        <v>19</v>
      </c>
    </row>
    <row r="63" spans="1:18">
      <c r="A63" s="4" t="s">
        <v>0</v>
      </c>
      <c r="B63" s="4" t="s">
        <v>1</v>
      </c>
      <c r="C63" s="4" t="s">
        <v>2</v>
      </c>
      <c r="D63" s="4" t="s">
        <v>3</v>
      </c>
      <c r="E63" s="4"/>
      <c r="F63" s="2">
        <v>110</v>
      </c>
      <c r="I63" s="2" t="s">
        <v>56</v>
      </c>
      <c r="J63" s="2" t="s">
        <v>64</v>
      </c>
      <c r="L63" s="8">
        <v>2772</v>
      </c>
      <c r="M63" s="2">
        <v>1</v>
      </c>
      <c r="N63" s="18">
        <f t="shared" si="0"/>
        <v>2772</v>
      </c>
      <c r="O63" s="18">
        <f t="shared" si="1"/>
        <v>208</v>
      </c>
      <c r="P63" s="18">
        <v>1</v>
      </c>
      <c r="Q63" s="18">
        <f t="shared" si="2"/>
        <v>2772</v>
      </c>
      <c r="R63" s="18">
        <f t="shared" si="3"/>
        <v>28</v>
      </c>
    </row>
    <row r="64" spans="1:18">
      <c r="A64" s="4" t="s">
        <v>0</v>
      </c>
      <c r="B64" s="4" t="s">
        <v>1</v>
      </c>
      <c r="C64" s="4" t="s">
        <v>2</v>
      </c>
      <c r="D64" s="4" t="s">
        <v>3</v>
      </c>
      <c r="E64" s="4"/>
      <c r="F64" s="2">
        <v>111</v>
      </c>
      <c r="I64" s="2" t="s">
        <v>56</v>
      </c>
      <c r="J64" s="2" t="s">
        <v>65</v>
      </c>
      <c r="L64" s="8">
        <v>762</v>
      </c>
      <c r="N64" s="18" t="str">
        <f t="shared" si="0"/>
        <v/>
      </c>
      <c r="O64" s="18" t="str">
        <f t="shared" si="1"/>
        <v/>
      </c>
      <c r="P64" s="18"/>
      <c r="Q64" s="18" t="str">
        <f t="shared" si="2"/>
        <v/>
      </c>
      <c r="R64" s="18" t="str">
        <f t="shared" si="3"/>
        <v/>
      </c>
    </row>
    <row r="65" spans="1:18">
      <c r="A65" s="4" t="s">
        <v>0</v>
      </c>
      <c r="B65" s="4" t="s">
        <v>1</v>
      </c>
      <c r="C65" s="4" t="s">
        <v>2</v>
      </c>
      <c r="D65" s="4" t="s">
        <v>3</v>
      </c>
      <c r="E65" s="4"/>
      <c r="F65" s="2">
        <v>113</v>
      </c>
      <c r="I65" s="2" t="s">
        <v>66</v>
      </c>
      <c r="J65" s="2" t="s">
        <v>67</v>
      </c>
      <c r="L65" s="8">
        <v>82</v>
      </c>
      <c r="N65" s="18" t="str">
        <f t="shared" si="0"/>
        <v/>
      </c>
      <c r="O65" s="18" t="str">
        <f t="shared" si="1"/>
        <v/>
      </c>
      <c r="P65" s="18"/>
      <c r="Q65" s="18" t="str">
        <f t="shared" si="2"/>
        <v/>
      </c>
      <c r="R65" s="18" t="str">
        <f t="shared" si="3"/>
        <v/>
      </c>
    </row>
    <row r="66" spans="1:18">
      <c r="A66" s="4" t="s">
        <v>0</v>
      </c>
      <c r="B66" s="4" t="s">
        <v>1</v>
      </c>
      <c r="C66" s="4" t="s">
        <v>2</v>
      </c>
      <c r="D66" s="4" t="s">
        <v>3</v>
      </c>
      <c r="E66" s="4"/>
      <c r="F66" s="2">
        <v>114</v>
      </c>
      <c r="I66" s="2" t="s">
        <v>66</v>
      </c>
      <c r="J66" s="2" t="s">
        <v>68</v>
      </c>
      <c r="L66" s="8">
        <v>2936</v>
      </c>
      <c r="N66" s="18" t="str">
        <f t="shared" si="0"/>
        <v/>
      </c>
      <c r="O66" s="18" t="str">
        <f t="shared" si="1"/>
        <v/>
      </c>
      <c r="P66" s="18"/>
      <c r="Q66" s="18" t="str">
        <f t="shared" si="2"/>
        <v/>
      </c>
      <c r="R66" s="18" t="str">
        <f t="shared" si="3"/>
        <v/>
      </c>
    </row>
    <row r="67" spans="1:18">
      <c r="A67" s="4" t="s">
        <v>0</v>
      </c>
      <c r="B67" s="4" t="s">
        <v>1</v>
      </c>
      <c r="C67" s="4" t="s">
        <v>2</v>
      </c>
      <c r="D67" s="4" t="s">
        <v>3</v>
      </c>
      <c r="E67" s="4"/>
      <c r="F67" s="2">
        <v>115</v>
      </c>
      <c r="I67" s="2" t="s">
        <v>66</v>
      </c>
      <c r="J67" s="2" t="s">
        <v>69</v>
      </c>
      <c r="L67" s="8">
        <v>1469</v>
      </c>
      <c r="N67" s="18" t="str">
        <f t="shared" si="0"/>
        <v/>
      </c>
      <c r="O67" s="18" t="str">
        <f t="shared" si="1"/>
        <v/>
      </c>
      <c r="P67" s="18"/>
      <c r="Q67" s="18" t="str">
        <f t="shared" si="2"/>
        <v/>
      </c>
      <c r="R67" s="18" t="str">
        <f t="shared" si="3"/>
        <v/>
      </c>
    </row>
    <row r="68" spans="1:18">
      <c r="A68" s="4" t="s">
        <v>0</v>
      </c>
      <c r="B68" s="4" t="s">
        <v>1</v>
      </c>
      <c r="C68" s="4" t="s">
        <v>2</v>
      </c>
      <c r="D68" s="4" t="s">
        <v>3</v>
      </c>
      <c r="E68" s="4"/>
      <c r="F68" s="2">
        <v>116</v>
      </c>
      <c r="I68" s="2" t="s">
        <v>66</v>
      </c>
      <c r="J68" s="2" t="s">
        <v>70</v>
      </c>
      <c r="L68" s="8">
        <v>718</v>
      </c>
      <c r="M68" s="2">
        <v>1</v>
      </c>
      <c r="N68" s="18">
        <f t="shared" si="0"/>
        <v>718</v>
      </c>
      <c r="O68" s="18">
        <f t="shared" si="1"/>
        <v>54</v>
      </c>
      <c r="P68" s="18">
        <v>1</v>
      </c>
      <c r="Q68" s="18">
        <f t="shared" si="2"/>
        <v>718</v>
      </c>
      <c r="R68" s="18">
        <f t="shared" si="3"/>
        <v>7</v>
      </c>
    </row>
    <row r="69" spans="1:18">
      <c r="A69" s="4" t="s">
        <v>0</v>
      </c>
      <c r="B69" s="4" t="s">
        <v>1</v>
      </c>
      <c r="C69" s="4" t="s">
        <v>2</v>
      </c>
      <c r="D69" s="4" t="s">
        <v>3</v>
      </c>
      <c r="E69" s="4"/>
      <c r="F69" s="2">
        <v>117</v>
      </c>
      <c r="I69" s="2" t="s">
        <v>66</v>
      </c>
      <c r="J69" s="2" t="s">
        <v>71</v>
      </c>
      <c r="L69" s="8">
        <v>117</v>
      </c>
      <c r="N69" s="18" t="str">
        <f t="shared" si="0"/>
        <v/>
      </c>
      <c r="O69" s="18" t="str">
        <f t="shared" si="1"/>
        <v/>
      </c>
      <c r="P69" s="18"/>
      <c r="Q69" s="18" t="str">
        <f t="shared" si="2"/>
        <v/>
      </c>
      <c r="R69" s="18" t="str">
        <f t="shared" si="3"/>
        <v/>
      </c>
    </row>
    <row r="70" spans="1:18">
      <c r="A70" s="4" t="s">
        <v>0</v>
      </c>
      <c r="B70" s="4" t="s">
        <v>1</v>
      </c>
      <c r="C70" s="4" t="s">
        <v>2</v>
      </c>
      <c r="D70" s="4" t="s">
        <v>3</v>
      </c>
      <c r="E70" s="4"/>
      <c r="F70" s="2">
        <v>118</v>
      </c>
      <c r="I70" s="2" t="s">
        <v>66</v>
      </c>
      <c r="J70" s="2" t="s">
        <v>72</v>
      </c>
      <c r="L70" s="8">
        <v>575</v>
      </c>
      <c r="N70" s="18" t="str">
        <f t="shared" si="0"/>
        <v/>
      </c>
      <c r="O70" s="18" t="str">
        <f t="shared" si="1"/>
        <v/>
      </c>
      <c r="P70" s="18"/>
      <c r="Q70" s="18" t="str">
        <f t="shared" si="2"/>
        <v/>
      </c>
      <c r="R70" s="18" t="str">
        <f t="shared" si="3"/>
        <v/>
      </c>
    </row>
    <row r="71" spans="1:18">
      <c r="A71" s="4" t="s">
        <v>0</v>
      </c>
      <c r="B71" s="4" t="s">
        <v>1</v>
      </c>
      <c r="C71" s="4" t="s">
        <v>2</v>
      </c>
      <c r="D71" s="4" t="s">
        <v>3</v>
      </c>
      <c r="E71" s="4"/>
      <c r="F71" s="2">
        <v>119</v>
      </c>
      <c r="I71" s="2" t="s">
        <v>66</v>
      </c>
      <c r="J71" s="2" t="s">
        <v>73</v>
      </c>
      <c r="L71" s="8">
        <v>1013</v>
      </c>
      <c r="N71" s="18" t="str">
        <f t="shared" si="0"/>
        <v/>
      </c>
      <c r="O71" s="18" t="str">
        <f t="shared" si="1"/>
        <v/>
      </c>
      <c r="P71" s="18"/>
      <c r="Q71" s="18" t="str">
        <f t="shared" si="2"/>
        <v/>
      </c>
      <c r="R71" s="18" t="str">
        <f t="shared" si="3"/>
        <v/>
      </c>
    </row>
    <row r="72" spans="1:18">
      <c r="A72" s="4" t="s">
        <v>0</v>
      </c>
      <c r="B72" s="4" t="s">
        <v>1</v>
      </c>
      <c r="C72" s="4" t="s">
        <v>2</v>
      </c>
      <c r="D72" s="4" t="s">
        <v>3</v>
      </c>
      <c r="E72" s="4"/>
      <c r="F72" s="2">
        <v>120</v>
      </c>
      <c r="I72" s="2" t="s">
        <v>66</v>
      </c>
      <c r="J72" s="2" t="s">
        <v>74</v>
      </c>
      <c r="L72" s="8">
        <v>461</v>
      </c>
      <c r="N72" s="18" t="str">
        <f t="shared" si="0"/>
        <v/>
      </c>
      <c r="O72" s="18" t="str">
        <f t="shared" si="1"/>
        <v/>
      </c>
      <c r="P72" s="18"/>
      <c r="Q72" s="18" t="str">
        <f t="shared" si="2"/>
        <v/>
      </c>
      <c r="R72" s="18" t="str">
        <f t="shared" si="3"/>
        <v/>
      </c>
    </row>
    <row r="73" spans="1:18">
      <c r="A73" s="4" t="s">
        <v>0</v>
      </c>
      <c r="B73" s="4" t="s">
        <v>1</v>
      </c>
      <c r="C73" s="4" t="s">
        <v>2</v>
      </c>
      <c r="D73" s="4" t="s">
        <v>3</v>
      </c>
      <c r="E73" s="4"/>
      <c r="F73" s="2">
        <v>122</v>
      </c>
      <c r="I73" s="2" t="s">
        <v>75</v>
      </c>
      <c r="J73" s="2" t="s">
        <v>76</v>
      </c>
      <c r="L73" s="8">
        <v>2241</v>
      </c>
      <c r="N73" s="18" t="str">
        <f t="shared" si="0"/>
        <v/>
      </c>
      <c r="O73" s="18" t="str">
        <f t="shared" si="1"/>
        <v/>
      </c>
      <c r="P73" s="18"/>
      <c r="Q73" s="18" t="str">
        <f t="shared" si="2"/>
        <v/>
      </c>
      <c r="R73" s="18" t="str">
        <f t="shared" si="3"/>
        <v/>
      </c>
    </row>
    <row r="74" spans="1:18">
      <c r="A74" s="4" t="s">
        <v>0</v>
      </c>
      <c r="B74" s="4" t="s">
        <v>1</v>
      </c>
      <c r="C74" s="4" t="s">
        <v>2</v>
      </c>
      <c r="D74" s="4" t="s">
        <v>3</v>
      </c>
      <c r="E74" s="4"/>
      <c r="F74" s="2">
        <v>123</v>
      </c>
      <c r="I74" s="2" t="s">
        <v>75</v>
      </c>
      <c r="J74" s="2" t="s">
        <v>77</v>
      </c>
      <c r="L74" s="8">
        <v>1122</v>
      </c>
      <c r="M74" s="2">
        <v>1</v>
      </c>
      <c r="N74" s="18">
        <f t="shared" si="0"/>
        <v>1122</v>
      </c>
      <c r="O74" s="18">
        <f t="shared" si="1"/>
        <v>84</v>
      </c>
      <c r="P74" s="18">
        <v>1</v>
      </c>
      <c r="Q74" s="18">
        <f t="shared" si="2"/>
        <v>1122</v>
      </c>
      <c r="R74" s="18">
        <f t="shared" si="3"/>
        <v>11</v>
      </c>
    </row>
    <row r="75" spans="1:18">
      <c r="A75" s="4" t="s">
        <v>0</v>
      </c>
      <c r="B75" s="4" t="s">
        <v>1</v>
      </c>
      <c r="C75" s="4" t="s">
        <v>2</v>
      </c>
      <c r="D75" s="4" t="s">
        <v>3</v>
      </c>
      <c r="E75" s="4"/>
      <c r="F75" s="2">
        <v>124</v>
      </c>
      <c r="I75" s="2" t="s">
        <v>75</v>
      </c>
      <c r="J75" s="2" t="s">
        <v>78</v>
      </c>
      <c r="L75" s="8">
        <v>2394</v>
      </c>
      <c r="M75" s="2">
        <v>1</v>
      </c>
      <c r="N75" s="18">
        <f t="shared" si="0"/>
        <v>2394</v>
      </c>
      <c r="O75" s="18">
        <f t="shared" si="1"/>
        <v>180</v>
      </c>
      <c r="P75" s="18">
        <v>1</v>
      </c>
      <c r="Q75" s="18">
        <f t="shared" si="2"/>
        <v>2394</v>
      </c>
      <c r="R75" s="18">
        <f t="shared" si="3"/>
        <v>24</v>
      </c>
    </row>
    <row r="76" spans="1:18">
      <c r="A76" s="4" t="s">
        <v>0</v>
      </c>
      <c r="B76" s="4" t="s">
        <v>1</v>
      </c>
      <c r="C76" s="4" t="s">
        <v>2</v>
      </c>
      <c r="D76" s="4" t="s">
        <v>3</v>
      </c>
      <c r="E76" s="4"/>
      <c r="F76" s="2">
        <v>125</v>
      </c>
      <c r="I76" s="2" t="s">
        <v>75</v>
      </c>
      <c r="J76" s="2" t="s">
        <v>79</v>
      </c>
      <c r="L76" s="8">
        <v>5952</v>
      </c>
      <c r="N76" s="18" t="str">
        <f t="shared" si="0"/>
        <v/>
      </c>
      <c r="O76" s="18" t="str">
        <f t="shared" si="1"/>
        <v/>
      </c>
      <c r="P76" s="18"/>
      <c r="Q76" s="18" t="str">
        <f t="shared" si="2"/>
        <v/>
      </c>
      <c r="R76" s="18" t="str">
        <f t="shared" si="3"/>
        <v/>
      </c>
    </row>
    <row r="77" spans="1:18">
      <c r="A77" s="4" t="s">
        <v>0</v>
      </c>
      <c r="B77" s="4" t="s">
        <v>1</v>
      </c>
      <c r="C77" s="4" t="s">
        <v>2</v>
      </c>
      <c r="D77" s="4" t="s">
        <v>3</v>
      </c>
      <c r="E77" s="4"/>
      <c r="F77" s="2">
        <v>127</v>
      </c>
      <c r="I77" s="2" t="s">
        <v>80</v>
      </c>
      <c r="J77" s="2" t="s">
        <v>81</v>
      </c>
      <c r="L77" s="8">
        <v>2940</v>
      </c>
      <c r="N77" s="18" t="str">
        <f t="shared" si="0"/>
        <v/>
      </c>
      <c r="O77" s="18" t="str">
        <f t="shared" si="1"/>
        <v/>
      </c>
      <c r="P77" s="18">
        <v>1</v>
      </c>
      <c r="Q77" s="18">
        <f t="shared" si="2"/>
        <v>2940</v>
      </c>
      <c r="R77" s="18">
        <f t="shared" si="3"/>
        <v>29</v>
      </c>
    </row>
    <row r="78" spans="1:18">
      <c r="A78" s="4" t="s">
        <v>0</v>
      </c>
      <c r="B78" s="4" t="s">
        <v>1</v>
      </c>
      <c r="C78" s="4" t="s">
        <v>2</v>
      </c>
      <c r="D78" s="4" t="s">
        <v>3</v>
      </c>
      <c r="E78" s="4"/>
      <c r="F78" s="2">
        <v>129</v>
      </c>
      <c r="I78" s="2" t="s">
        <v>80</v>
      </c>
      <c r="J78" s="2" t="s">
        <v>82</v>
      </c>
      <c r="K78" s="2" t="s">
        <v>83</v>
      </c>
      <c r="L78" s="8">
        <v>5028</v>
      </c>
      <c r="N78" s="18" t="str">
        <f t="shared" si="0"/>
        <v/>
      </c>
      <c r="O78" s="18" t="str">
        <f t="shared" si="1"/>
        <v/>
      </c>
      <c r="P78" s="18"/>
      <c r="Q78" s="18" t="str">
        <f t="shared" si="2"/>
        <v/>
      </c>
      <c r="R78" s="18" t="str">
        <f t="shared" si="3"/>
        <v/>
      </c>
    </row>
    <row r="79" spans="1:18">
      <c r="A79" s="4" t="s">
        <v>0</v>
      </c>
      <c r="B79" s="4" t="s">
        <v>1</v>
      </c>
      <c r="C79" s="4" t="s">
        <v>2</v>
      </c>
      <c r="D79" s="4" t="s">
        <v>3</v>
      </c>
      <c r="E79" s="4"/>
      <c r="F79" s="2">
        <v>130</v>
      </c>
      <c r="I79" s="2" t="s">
        <v>80</v>
      </c>
      <c r="J79" s="2" t="s">
        <v>82</v>
      </c>
      <c r="K79" s="2" t="s">
        <v>84</v>
      </c>
      <c r="L79" s="8">
        <v>238</v>
      </c>
      <c r="N79" s="18" t="str">
        <f t="shared" si="0"/>
        <v/>
      </c>
      <c r="O79" s="18" t="str">
        <f t="shared" si="1"/>
        <v/>
      </c>
      <c r="P79" s="18"/>
      <c r="Q79" s="18" t="str">
        <f t="shared" si="2"/>
        <v/>
      </c>
      <c r="R79" s="18" t="str">
        <f t="shared" si="3"/>
        <v/>
      </c>
    </row>
    <row r="80" spans="1:18">
      <c r="A80" s="4" t="s">
        <v>0</v>
      </c>
      <c r="B80" s="4" t="s">
        <v>1</v>
      </c>
      <c r="C80" s="4" t="s">
        <v>2</v>
      </c>
      <c r="D80" s="4" t="s">
        <v>3</v>
      </c>
      <c r="E80" s="4"/>
      <c r="F80" s="2">
        <v>131</v>
      </c>
      <c r="I80" s="2" t="s">
        <v>80</v>
      </c>
      <c r="J80" s="2" t="s">
        <v>82</v>
      </c>
      <c r="K80" s="2" t="s">
        <v>85</v>
      </c>
      <c r="L80" s="8">
        <v>12832</v>
      </c>
      <c r="N80" s="18" t="str">
        <f t="shared" si="0"/>
        <v/>
      </c>
      <c r="O80" s="18" t="str">
        <f t="shared" si="1"/>
        <v/>
      </c>
      <c r="P80" s="18">
        <v>1</v>
      </c>
      <c r="Q80" s="18">
        <f t="shared" si="2"/>
        <v>12832</v>
      </c>
      <c r="R80" s="18">
        <f t="shared" si="3"/>
        <v>128</v>
      </c>
    </row>
    <row r="81" spans="1:18">
      <c r="A81" s="4" t="s">
        <v>0</v>
      </c>
      <c r="B81" s="4" t="s">
        <v>1</v>
      </c>
      <c r="C81" s="4" t="s">
        <v>2</v>
      </c>
      <c r="D81" s="4" t="s">
        <v>3</v>
      </c>
      <c r="E81" s="4"/>
      <c r="F81" s="2">
        <v>132</v>
      </c>
      <c r="I81" s="2" t="s">
        <v>80</v>
      </c>
      <c r="J81" s="2" t="s">
        <v>86</v>
      </c>
      <c r="K81" s="2" t="s">
        <v>194</v>
      </c>
      <c r="L81" s="8">
        <v>11323</v>
      </c>
      <c r="N81" s="18" t="str">
        <f t="shared" si="0"/>
        <v/>
      </c>
      <c r="O81" s="18" t="str">
        <f t="shared" si="1"/>
        <v/>
      </c>
      <c r="P81" s="18">
        <v>1</v>
      </c>
      <c r="Q81" s="18">
        <f t="shared" si="2"/>
        <v>11323</v>
      </c>
      <c r="R81" s="18">
        <f t="shared" si="3"/>
        <v>113</v>
      </c>
    </row>
    <row r="82" spans="1:18">
      <c r="A82" s="4" t="s">
        <v>0</v>
      </c>
      <c r="B82" s="4" t="s">
        <v>1</v>
      </c>
      <c r="C82" s="4" t="s">
        <v>2</v>
      </c>
      <c r="D82" s="4" t="s">
        <v>3</v>
      </c>
      <c r="E82" s="4"/>
      <c r="F82" s="2">
        <v>133</v>
      </c>
      <c r="I82" s="2" t="s">
        <v>87</v>
      </c>
      <c r="J82" s="2" t="s">
        <v>195</v>
      </c>
      <c r="L82" s="8">
        <v>6708</v>
      </c>
      <c r="N82" s="18" t="str">
        <f t="shared" si="0"/>
        <v/>
      </c>
      <c r="O82" s="18" t="str">
        <f t="shared" si="1"/>
        <v/>
      </c>
      <c r="P82" s="18"/>
      <c r="Q82" s="18" t="str">
        <f t="shared" si="2"/>
        <v/>
      </c>
      <c r="R82" s="18" t="str">
        <f t="shared" si="3"/>
        <v/>
      </c>
    </row>
    <row r="83" spans="1:18">
      <c r="A83" s="4" t="s">
        <v>0</v>
      </c>
      <c r="B83" s="4" t="s">
        <v>1</v>
      </c>
      <c r="C83" s="4" t="s">
        <v>2</v>
      </c>
      <c r="D83" s="4" t="s">
        <v>3</v>
      </c>
      <c r="E83" s="4"/>
      <c r="F83" s="2">
        <v>135</v>
      </c>
      <c r="I83" s="2" t="s">
        <v>88</v>
      </c>
      <c r="J83" s="2" t="s">
        <v>89</v>
      </c>
      <c r="L83" s="8">
        <v>2086</v>
      </c>
      <c r="M83" s="2">
        <v>1</v>
      </c>
      <c r="N83" s="18">
        <f t="shared" si="0"/>
        <v>2086</v>
      </c>
      <c r="O83" s="18">
        <f t="shared" si="1"/>
        <v>156</v>
      </c>
      <c r="P83" s="18">
        <v>1</v>
      </c>
      <c r="Q83" s="18">
        <f t="shared" ref="Q83:Q104" si="4">IF(P83=1,L83,"")</f>
        <v>2086</v>
      </c>
      <c r="R83" s="18">
        <f t="shared" si="3"/>
        <v>21</v>
      </c>
    </row>
    <row r="84" spans="1:18">
      <c r="A84" s="4" t="s">
        <v>0</v>
      </c>
      <c r="B84" s="4" t="s">
        <v>1</v>
      </c>
      <c r="C84" s="4" t="s">
        <v>2</v>
      </c>
      <c r="D84" s="4" t="s">
        <v>3</v>
      </c>
      <c r="E84" s="4"/>
      <c r="F84" s="2">
        <v>136</v>
      </c>
      <c r="I84" s="2" t="s">
        <v>88</v>
      </c>
      <c r="J84" s="2" t="s">
        <v>90</v>
      </c>
      <c r="L84" s="8">
        <v>5672</v>
      </c>
      <c r="M84" s="2">
        <v>1</v>
      </c>
      <c r="N84" s="18">
        <f t="shared" ref="N84:N104" si="5">IF(M84=1,L84,"")</f>
        <v>5672</v>
      </c>
      <c r="O84" s="18">
        <f t="shared" ref="O84:O104" si="6">IF(M84=1,ROUND(N84*$J$11/100,0),"")</f>
        <v>425</v>
      </c>
      <c r="P84" s="18">
        <v>1</v>
      </c>
      <c r="Q84" s="18">
        <f t="shared" si="4"/>
        <v>5672</v>
      </c>
      <c r="R84" s="18">
        <f t="shared" ref="R84:R104" si="7">IF(P84=1,ROUND(Q84*$J$12/100,0),"")</f>
        <v>57</v>
      </c>
    </row>
    <row r="85" spans="1:18">
      <c r="A85" s="4" t="s">
        <v>0</v>
      </c>
      <c r="B85" s="4" t="s">
        <v>1</v>
      </c>
      <c r="C85" s="4" t="s">
        <v>2</v>
      </c>
      <c r="D85" s="4" t="s">
        <v>3</v>
      </c>
      <c r="E85" s="4"/>
      <c r="F85" s="2">
        <v>137</v>
      </c>
      <c r="I85" s="2" t="s">
        <v>88</v>
      </c>
      <c r="J85" s="2" t="s">
        <v>91</v>
      </c>
      <c r="L85" s="8">
        <v>2933</v>
      </c>
      <c r="N85" s="18" t="str">
        <f t="shared" si="5"/>
        <v/>
      </c>
      <c r="O85" s="18" t="str">
        <f t="shared" si="6"/>
        <v/>
      </c>
      <c r="P85" s="18"/>
      <c r="Q85" s="18" t="str">
        <f t="shared" si="4"/>
        <v/>
      </c>
      <c r="R85" s="18" t="str">
        <f t="shared" si="7"/>
        <v/>
      </c>
    </row>
    <row r="86" spans="1:18">
      <c r="A86" s="4" t="s">
        <v>0</v>
      </c>
      <c r="B86" s="4" t="s">
        <v>1</v>
      </c>
      <c r="C86" s="4" t="s">
        <v>2</v>
      </c>
      <c r="D86" s="4" t="s">
        <v>3</v>
      </c>
      <c r="E86" s="4"/>
      <c r="F86" s="2">
        <v>139</v>
      </c>
      <c r="I86" s="2" t="s">
        <v>88</v>
      </c>
      <c r="J86" s="2" t="s">
        <v>92</v>
      </c>
      <c r="K86" s="2" t="s">
        <v>93</v>
      </c>
      <c r="L86" s="8">
        <v>786</v>
      </c>
      <c r="N86" s="18" t="str">
        <f t="shared" si="5"/>
        <v/>
      </c>
      <c r="O86" s="18" t="str">
        <f t="shared" si="6"/>
        <v/>
      </c>
      <c r="P86" s="18"/>
      <c r="Q86" s="18" t="str">
        <f t="shared" si="4"/>
        <v/>
      </c>
      <c r="R86" s="18" t="str">
        <f t="shared" si="7"/>
        <v/>
      </c>
    </row>
    <row r="87" spans="1:18">
      <c r="A87" s="4" t="s">
        <v>0</v>
      </c>
      <c r="B87" s="4" t="s">
        <v>1</v>
      </c>
      <c r="C87" s="4" t="s">
        <v>2</v>
      </c>
      <c r="D87" s="4" t="s">
        <v>3</v>
      </c>
      <c r="E87" s="4"/>
      <c r="F87" s="2">
        <v>140</v>
      </c>
      <c r="I87" s="2" t="s">
        <v>88</v>
      </c>
      <c r="J87" s="2" t="s">
        <v>92</v>
      </c>
      <c r="K87" s="2" t="s">
        <v>94</v>
      </c>
      <c r="L87" s="8">
        <v>798</v>
      </c>
      <c r="N87" s="18" t="str">
        <f t="shared" si="5"/>
        <v/>
      </c>
      <c r="O87" s="18" t="str">
        <f t="shared" si="6"/>
        <v/>
      </c>
      <c r="P87" s="18"/>
      <c r="Q87" s="18" t="str">
        <f t="shared" si="4"/>
        <v/>
      </c>
      <c r="R87" s="18" t="str">
        <f t="shared" si="7"/>
        <v/>
      </c>
    </row>
    <row r="88" spans="1:18">
      <c r="A88" s="4" t="s">
        <v>0</v>
      </c>
      <c r="B88" s="4" t="s">
        <v>1</v>
      </c>
      <c r="C88" s="4" t="s">
        <v>2</v>
      </c>
      <c r="D88" s="4" t="s">
        <v>3</v>
      </c>
      <c r="E88" s="4"/>
      <c r="F88" s="2">
        <v>141</v>
      </c>
      <c r="I88" s="2" t="s">
        <v>88</v>
      </c>
      <c r="J88" s="2" t="s">
        <v>92</v>
      </c>
      <c r="K88" s="2" t="s">
        <v>95</v>
      </c>
      <c r="L88" s="8">
        <v>1796</v>
      </c>
      <c r="N88" s="18" t="str">
        <f t="shared" si="5"/>
        <v/>
      </c>
      <c r="O88" s="18" t="str">
        <f t="shared" si="6"/>
        <v/>
      </c>
      <c r="P88" s="18"/>
      <c r="Q88" s="18" t="str">
        <f t="shared" si="4"/>
        <v/>
      </c>
      <c r="R88" s="18" t="str">
        <f t="shared" si="7"/>
        <v/>
      </c>
    </row>
    <row r="89" spans="1:18">
      <c r="A89" s="4" t="s">
        <v>0</v>
      </c>
      <c r="B89" s="4" t="s">
        <v>1</v>
      </c>
      <c r="C89" s="4" t="s">
        <v>2</v>
      </c>
      <c r="D89" s="4" t="s">
        <v>3</v>
      </c>
      <c r="E89" s="4"/>
      <c r="F89" s="2">
        <v>142</v>
      </c>
      <c r="I89" s="2" t="s">
        <v>88</v>
      </c>
      <c r="J89" s="2" t="s">
        <v>92</v>
      </c>
      <c r="K89" s="2" t="s">
        <v>96</v>
      </c>
      <c r="L89" s="8">
        <v>7135</v>
      </c>
      <c r="N89" s="18" t="str">
        <f t="shared" si="5"/>
        <v/>
      </c>
      <c r="O89" s="18" t="str">
        <f t="shared" si="6"/>
        <v/>
      </c>
      <c r="P89" s="18"/>
      <c r="Q89" s="18" t="str">
        <f t="shared" si="4"/>
        <v/>
      </c>
      <c r="R89" s="18" t="str">
        <f t="shared" si="7"/>
        <v/>
      </c>
    </row>
    <row r="90" spans="1:18">
      <c r="A90" s="4" t="s">
        <v>0</v>
      </c>
      <c r="B90" s="4" t="s">
        <v>1</v>
      </c>
      <c r="C90" s="4" t="s">
        <v>2</v>
      </c>
      <c r="D90" s="4" t="s">
        <v>3</v>
      </c>
      <c r="E90" s="4"/>
      <c r="F90" s="2">
        <v>145</v>
      </c>
      <c r="I90" s="2" t="s">
        <v>97</v>
      </c>
      <c r="J90" s="2" t="s">
        <v>98</v>
      </c>
      <c r="K90" s="2" t="s">
        <v>99</v>
      </c>
      <c r="L90" s="8">
        <v>2599</v>
      </c>
      <c r="N90" s="18" t="str">
        <f t="shared" si="5"/>
        <v/>
      </c>
      <c r="O90" s="18" t="str">
        <f t="shared" si="6"/>
        <v/>
      </c>
      <c r="P90" s="18"/>
      <c r="Q90" s="18" t="str">
        <f t="shared" si="4"/>
        <v/>
      </c>
      <c r="R90" s="18" t="str">
        <f t="shared" si="7"/>
        <v/>
      </c>
    </row>
    <row r="91" spans="1:18">
      <c r="A91" s="4" t="s">
        <v>0</v>
      </c>
      <c r="B91" s="4" t="s">
        <v>1</v>
      </c>
      <c r="C91" s="4" t="s">
        <v>2</v>
      </c>
      <c r="D91" s="4" t="s">
        <v>3</v>
      </c>
      <c r="E91" s="4"/>
      <c r="F91" s="2">
        <v>146</v>
      </c>
      <c r="I91" s="2" t="s">
        <v>97</v>
      </c>
      <c r="J91" s="2" t="s">
        <v>98</v>
      </c>
      <c r="K91" s="2" t="s">
        <v>100</v>
      </c>
      <c r="L91" s="8">
        <v>3941</v>
      </c>
      <c r="N91" s="18" t="str">
        <f t="shared" si="5"/>
        <v/>
      </c>
      <c r="O91" s="18" t="str">
        <f t="shared" si="6"/>
        <v/>
      </c>
      <c r="P91" s="18"/>
      <c r="Q91" s="18" t="str">
        <f t="shared" si="4"/>
        <v/>
      </c>
      <c r="R91" s="18" t="str">
        <f t="shared" si="7"/>
        <v/>
      </c>
    </row>
    <row r="92" spans="1:18">
      <c r="A92" s="4" t="s">
        <v>0</v>
      </c>
      <c r="B92" s="4" t="s">
        <v>1</v>
      </c>
      <c r="C92" s="4" t="s">
        <v>2</v>
      </c>
      <c r="D92" s="4" t="s">
        <v>3</v>
      </c>
      <c r="E92" s="4"/>
      <c r="F92" s="2">
        <v>147</v>
      </c>
      <c r="I92" s="2" t="s">
        <v>97</v>
      </c>
      <c r="J92" s="2" t="s">
        <v>98</v>
      </c>
      <c r="K92" s="2" t="s">
        <v>101</v>
      </c>
      <c r="L92" s="8">
        <v>1334</v>
      </c>
      <c r="N92" s="18" t="str">
        <f t="shared" si="5"/>
        <v/>
      </c>
      <c r="O92" s="18" t="str">
        <f t="shared" si="6"/>
        <v/>
      </c>
      <c r="P92" s="18"/>
      <c r="Q92" s="18" t="str">
        <f t="shared" si="4"/>
        <v/>
      </c>
      <c r="R92" s="18" t="str">
        <f t="shared" si="7"/>
        <v/>
      </c>
    </row>
    <row r="93" spans="1:18">
      <c r="A93" s="4" t="s">
        <v>0</v>
      </c>
      <c r="B93" s="4" t="s">
        <v>1</v>
      </c>
      <c r="C93" s="4" t="s">
        <v>2</v>
      </c>
      <c r="D93" s="4" t="s">
        <v>3</v>
      </c>
      <c r="E93" s="4"/>
      <c r="F93" s="2">
        <v>148</v>
      </c>
      <c r="I93" s="2" t="s">
        <v>97</v>
      </c>
      <c r="J93" s="2" t="s">
        <v>98</v>
      </c>
      <c r="K93" s="2" t="s">
        <v>102</v>
      </c>
      <c r="L93" s="8">
        <v>1264</v>
      </c>
      <c r="N93" s="18" t="str">
        <f t="shared" si="5"/>
        <v/>
      </c>
      <c r="O93" s="18" t="str">
        <f t="shared" si="6"/>
        <v/>
      </c>
      <c r="P93" s="18"/>
      <c r="Q93" s="18" t="str">
        <f t="shared" si="4"/>
        <v/>
      </c>
      <c r="R93" s="18" t="str">
        <f t="shared" si="7"/>
        <v/>
      </c>
    </row>
    <row r="94" spans="1:18">
      <c r="A94" s="4" t="s">
        <v>0</v>
      </c>
      <c r="B94" s="4" t="s">
        <v>1</v>
      </c>
      <c r="C94" s="4" t="s">
        <v>2</v>
      </c>
      <c r="D94" s="4" t="s">
        <v>3</v>
      </c>
      <c r="E94" s="4"/>
      <c r="F94" s="2">
        <v>149</v>
      </c>
      <c r="I94" s="2" t="s">
        <v>97</v>
      </c>
      <c r="J94" s="2" t="s">
        <v>98</v>
      </c>
      <c r="K94" s="2" t="s">
        <v>103</v>
      </c>
      <c r="L94" s="8">
        <v>11085</v>
      </c>
      <c r="N94" s="18" t="str">
        <f t="shared" si="5"/>
        <v/>
      </c>
      <c r="O94" s="18" t="str">
        <f t="shared" si="6"/>
        <v/>
      </c>
      <c r="P94" s="18"/>
      <c r="Q94" s="18" t="str">
        <f t="shared" si="4"/>
        <v/>
      </c>
      <c r="R94" s="18" t="str">
        <f t="shared" si="7"/>
        <v/>
      </c>
    </row>
    <row r="95" spans="1:18">
      <c r="A95" s="4" t="s">
        <v>0</v>
      </c>
      <c r="B95" s="4" t="s">
        <v>1</v>
      </c>
      <c r="C95" s="4" t="s">
        <v>2</v>
      </c>
      <c r="D95" s="4" t="s">
        <v>3</v>
      </c>
      <c r="E95" s="4"/>
      <c r="F95" s="2">
        <v>150</v>
      </c>
      <c r="I95" s="2" t="s">
        <v>97</v>
      </c>
      <c r="J95" s="2" t="s">
        <v>110</v>
      </c>
      <c r="L95" s="8">
        <v>5304</v>
      </c>
      <c r="N95" s="18" t="str">
        <f t="shared" si="5"/>
        <v/>
      </c>
      <c r="O95" s="18" t="str">
        <f t="shared" si="6"/>
        <v/>
      </c>
      <c r="P95" s="18"/>
      <c r="Q95" s="18" t="str">
        <f t="shared" si="4"/>
        <v/>
      </c>
      <c r="R95" s="18" t="str">
        <f t="shared" si="7"/>
        <v/>
      </c>
    </row>
    <row r="96" spans="1:18">
      <c r="A96" s="4" t="s">
        <v>0</v>
      </c>
      <c r="B96" s="4" t="s">
        <v>1</v>
      </c>
      <c r="C96" s="4" t="s">
        <v>2</v>
      </c>
      <c r="D96" s="4" t="s">
        <v>3</v>
      </c>
      <c r="E96" s="4"/>
      <c r="F96" s="2">
        <v>152</v>
      </c>
      <c r="I96" s="2" t="s">
        <v>97</v>
      </c>
      <c r="J96" s="2" t="s">
        <v>104</v>
      </c>
      <c r="K96" s="2" t="s">
        <v>4</v>
      </c>
      <c r="L96" s="8">
        <v>3533</v>
      </c>
      <c r="N96" s="18" t="str">
        <f t="shared" si="5"/>
        <v/>
      </c>
      <c r="O96" s="18" t="str">
        <f t="shared" si="6"/>
        <v/>
      </c>
      <c r="P96" s="18"/>
      <c r="Q96" s="18" t="str">
        <f t="shared" si="4"/>
        <v/>
      </c>
      <c r="R96" s="18" t="str">
        <f t="shared" si="7"/>
        <v/>
      </c>
    </row>
    <row r="97" spans="1:18">
      <c r="A97" s="4" t="s">
        <v>0</v>
      </c>
      <c r="B97" s="4" t="s">
        <v>1</v>
      </c>
      <c r="C97" s="4" t="s">
        <v>2</v>
      </c>
      <c r="D97" s="4" t="s">
        <v>3</v>
      </c>
      <c r="E97" s="4"/>
      <c r="F97" s="2">
        <v>153</v>
      </c>
      <c r="I97" s="2" t="s">
        <v>97</v>
      </c>
      <c r="J97" s="2" t="s">
        <v>104</v>
      </c>
      <c r="K97" s="2" t="s">
        <v>56</v>
      </c>
      <c r="L97" s="8">
        <v>146</v>
      </c>
      <c r="N97" s="18" t="str">
        <f t="shared" si="5"/>
        <v/>
      </c>
      <c r="O97" s="18" t="str">
        <f t="shared" si="6"/>
        <v/>
      </c>
      <c r="P97" s="18"/>
      <c r="Q97" s="18" t="str">
        <f t="shared" si="4"/>
        <v/>
      </c>
      <c r="R97" s="18" t="str">
        <f t="shared" si="7"/>
        <v/>
      </c>
    </row>
    <row r="98" spans="1:18">
      <c r="A98" s="4" t="s">
        <v>0</v>
      </c>
      <c r="B98" s="4" t="s">
        <v>1</v>
      </c>
      <c r="C98" s="4" t="s">
        <v>2</v>
      </c>
      <c r="D98" s="4" t="s">
        <v>3</v>
      </c>
      <c r="E98" s="4"/>
      <c r="F98" s="2">
        <v>154</v>
      </c>
      <c r="I98" s="2" t="s">
        <v>97</v>
      </c>
      <c r="J98" s="2" t="s">
        <v>104</v>
      </c>
      <c r="K98" s="2" t="s">
        <v>66</v>
      </c>
      <c r="L98" s="8">
        <v>321</v>
      </c>
      <c r="N98" s="18" t="str">
        <f t="shared" si="5"/>
        <v/>
      </c>
      <c r="O98" s="18" t="str">
        <f t="shared" si="6"/>
        <v/>
      </c>
      <c r="P98" s="18"/>
      <c r="Q98" s="18" t="str">
        <f t="shared" si="4"/>
        <v/>
      </c>
      <c r="R98" s="18" t="str">
        <f t="shared" si="7"/>
        <v/>
      </c>
    </row>
    <row r="99" spans="1:18">
      <c r="A99" s="4" t="s">
        <v>0</v>
      </c>
      <c r="B99" s="4" t="s">
        <v>1</v>
      </c>
      <c r="C99" s="4" t="s">
        <v>2</v>
      </c>
      <c r="D99" s="4" t="s">
        <v>3</v>
      </c>
      <c r="E99" s="4"/>
      <c r="F99" s="2">
        <v>155</v>
      </c>
      <c r="I99" s="2" t="s">
        <v>97</v>
      </c>
      <c r="J99" s="2" t="s">
        <v>104</v>
      </c>
      <c r="K99" s="2" t="s">
        <v>88</v>
      </c>
      <c r="L99" s="8">
        <v>602</v>
      </c>
      <c r="N99" s="18" t="str">
        <f t="shared" si="5"/>
        <v/>
      </c>
      <c r="O99" s="18" t="str">
        <f t="shared" si="6"/>
        <v/>
      </c>
      <c r="P99" s="18"/>
      <c r="Q99" s="18" t="str">
        <f t="shared" si="4"/>
        <v/>
      </c>
      <c r="R99" s="18" t="str">
        <f t="shared" si="7"/>
        <v/>
      </c>
    </row>
    <row r="100" spans="1:18">
      <c r="A100" s="4" t="s">
        <v>0</v>
      </c>
      <c r="B100" s="4" t="s">
        <v>1</v>
      </c>
      <c r="C100" s="4" t="s">
        <v>2</v>
      </c>
      <c r="D100" s="4" t="s">
        <v>3</v>
      </c>
      <c r="E100" s="4"/>
      <c r="F100" s="2">
        <v>156</v>
      </c>
      <c r="I100" s="2" t="s">
        <v>97</v>
      </c>
      <c r="J100" s="2" t="s">
        <v>104</v>
      </c>
      <c r="K100" s="2" t="s">
        <v>105</v>
      </c>
      <c r="L100" s="8">
        <v>381</v>
      </c>
      <c r="N100" s="18" t="str">
        <f t="shared" si="5"/>
        <v/>
      </c>
      <c r="O100" s="18" t="str">
        <f t="shared" si="6"/>
        <v/>
      </c>
      <c r="P100" s="18"/>
      <c r="Q100" s="18" t="str">
        <f t="shared" si="4"/>
        <v/>
      </c>
      <c r="R100" s="18" t="str">
        <f t="shared" si="7"/>
        <v/>
      </c>
    </row>
    <row r="101" spans="1:18">
      <c r="A101" s="4" t="s">
        <v>0</v>
      </c>
      <c r="B101" s="4" t="s">
        <v>1</v>
      </c>
      <c r="C101" s="4" t="s">
        <v>2</v>
      </c>
      <c r="D101" s="4" t="s">
        <v>3</v>
      </c>
      <c r="E101" s="4"/>
      <c r="F101" s="2">
        <v>157</v>
      </c>
      <c r="I101" s="2" t="s">
        <v>97</v>
      </c>
      <c r="J101" s="2" t="s">
        <v>104</v>
      </c>
      <c r="K101" s="2" t="s">
        <v>106</v>
      </c>
      <c r="L101" s="8">
        <v>6233</v>
      </c>
      <c r="N101" s="18" t="str">
        <f t="shared" si="5"/>
        <v/>
      </c>
      <c r="O101" s="18" t="str">
        <f t="shared" si="6"/>
        <v/>
      </c>
      <c r="P101" s="18"/>
      <c r="Q101" s="18" t="str">
        <f t="shared" si="4"/>
        <v/>
      </c>
      <c r="R101" s="18" t="str">
        <f t="shared" si="7"/>
        <v/>
      </c>
    </row>
    <row r="102" spans="1:18">
      <c r="A102" s="4" t="s">
        <v>0</v>
      </c>
      <c r="B102" s="4" t="s">
        <v>1</v>
      </c>
      <c r="C102" s="4" t="s">
        <v>2</v>
      </c>
      <c r="D102" s="4" t="s">
        <v>3</v>
      </c>
      <c r="E102" s="4"/>
      <c r="F102" s="2">
        <v>158</v>
      </c>
      <c r="I102" s="2" t="s">
        <v>97</v>
      </c>
      <c r="J102" s="2" t="s">
        <v>104</v>
      </c>
      <c r="K102" s="2" t="s">
        <v>107</v>
      </c>
      <c r="L102" s="8">
        <v>3257</v>
      </c>
      <c r="N102" s="18" t="str">
        <f t="shared" si="5"/>
        <v/>
      </c>
      <c r="O102" s="18" t="str">
        <f t="shared" si="6"/>
        <v/>
      </c>
      <c r="P102" s="18"/>
      <c r="Q102" s="18" t="str">
        <f t="shared" si="4"/>
        <v/>
      </c>
      <c r="R102" s="18" t="str">
        <f t="shared" si="7"/>
        <v/>
      </c>
    </row>
    <row r="103" spans="1:18">
      <c r="A103" s="4" t="s">
        <v>0</v>
      </c>
      <c r="B103" s="4" t="s">
        <v>1</v>
      </c>
      <c r="C103" s="4" t="s">
        <v>2</v>
      </c>
      <c r="D103" s="4" t="s">
        <v>3</v>
      </c>
      <c r="E103" s="4"/>
      <c r="F103" s="2">
        <v>159</v>
      </c>
      <c r="I103" s="2" t="s">
        <v>97</v>
      </c>
      <c r="J103" s="2" t="s">
        <v>108</v>
      </c>
      <c r="L103" s="8">
        <v>4135</v>
      </c>
      <c r="N103" s="18" t="str">
        <f t="shared" si="5"/>
        <v/>
      </c>
      <c r="O103" s="18" t="str">
        <f t="shared" si="6"/>
        <v/>
      </c>
      <c r="P103" s="18"/>
      <c r="Q103" s="18" t="str">
        <f t="shared" si="4"/>
        <v/>
      </c>
      <c r="R103" s="18" t="str">
        <f t="shared" si="7"/>
        <v/>
      </c>
    </row>
    <row r="104" spans="1:18">
      <c r="I104" s="2" t="s">
        <v>120</v>
      </c>
      <c r="L104" s="2">
        <v>0</v>
      </c>
      <c r="N104" s="18" t="str">
        <f t="shared" si="5"/>
        <v/>
      </c>
      <c r="O104" s="18" t="str">
        <f t="shared" si="6"/>
        <v/>
      </c>
      <c r="P104" s="18"/>
      <c r="Q104" s="18" t="str">
        <f t="shared" si="4"/>
        <v/>
      </c>
      <c r="R104" s="18" t="str">
        <f t="shared" si="7"/>
        <v/>
      </c>
    </row>
    <row r="105" spans="1:18">
      <c r="I105" s="2" t="s">
        <v>212</v>
      </c>
      <c r="J105" s="2" t="s">
        <v>213</v>
      </c>
      <c r="K105" s="2" t="s">
        <v>214</v>
      </c>
      <c r="L105" s="8">
        <v>0</v>
      </c>
      <c r="N105" s="18" t="str">
        <f t="shared" ref="N105:N106" si="8">IF(M105=1,L105,"")</f>
        <v/>
      </c>
      <c r="O105" s="18" t="str">
        <f t="shared" ref="O105:O106" si="9">IF(M105=1,ROUND(N105*$J$11/100,0),"")</f>
        <v/>
      </c>
      <c r="P105" s="18"/>
      <c r="Q105" s="18" t="str">
        <f t="shared" ref="Q105:Q106" si="10">IF(P105=1,L105,"")</f>
        <v/>
      </c>
      <c r="R105" s="18" t="str">
        <f t="shared" ref="R105:R106" si="11">IF(P105=1,ROUND(Q105*$J$12/100,0),"")</f>
        <v/>
      </c>
    </row>
    <row r="106" spans="1:18" ht="16.8" thickBot="1">
      <c r="I106" s="2" t="s">
        <v>212</v>
      </c>
      <c r="J106" s="2" t="s">
        <v>213</v>
      </c>
      <c r="K106" s="2" t="s">
        <v>215</v>
      </c>
      <c r="L106" s="8">
        <v>0</v>
      </c>
      <c r="N106" s="18" t="str">
        <f t="shared" si="8"/>
        <v/>
      </c>
      <c r="O106" s="18" t="str">
        <f t="shared" si="9"/>
        <v/>
      </c>
      <c r="P106" s="18"/>
      <c r="Q106" s="18" t="str">
        <f t="shared" si="10"/>
        <v/>
      </c>
      <c r="R106" s="18" t="str">
        <f t="shared" si="11"/>
        <v/>
      </c>
    </row>
    <row r="107" spans="1:18" ht="16.8" thickBot="1">
      <c r="I107" s="20" t="s">
        <v>152</v>
      </c>
      <c r="J107" s="21"/>
      <c r="K107" s="21"/>
      <c r="L107" s="22">
        <f>SUM(L19:L103)</f>
        <v>233569</v>
      </c>
      <c r="M107" s="21"/>
      <c r="N107" s="23">
        <f>SUM(N19:N106)</f>
        <v>22727</v>
      </c>
      <c r="O107" s="24">
        <f>SUM(O19:O106)</f>
        <v>1704</v>
      </c>
      <c r="P107" s="23"/>
      <c r="Q107" s="23">
        <f>SUBTOTAL(109,Q19:Q106)</f>
        <v>68128</v>
      </c>
      <c r="R107" s="27">
        <f>SUBTOTAL(109,R19:R106)</f>
        <v>680</v>
      </c>
    </row>
  </sheetData>
  <mergeCells count="5">
    <mergeCell ref="J3:K3"/>
    <mergeCell ref="J4:K4"/>
    <mergeCell ref="J5:K5"/>
    <mergeCell ref="J6:K6"/>
    <mergeCell ref="J7:K7"/>
  </mergeCells>
  <phoneticPr fontId="3"/>
  <hyperlinks>
    <hyperlink ref="J6" r:id="rId1" display="https://www.e-stat.go.jp/stat-search/files?page=1&amp;layout=datalist&amp;toukei=00200561&amp;tstat=000000330001&amp;cycle=7&amp;year=20200&amp;month=0&amp;tclass1=000000330001&amp;tclass2=000000330019&amp;tclass3=000000330021&amp;result_back=1&amp;cycle_facet=tclass1%3Atclass2%3Atclass3%3Acycle&amp;tclass4val=0" xr:uid="{67597ACD-F893-4A04-9880-4E18B85969E8}"/>
  </hyperlinks>
  <printOptions horizontalCentered="1"/>
  <pageMargins left="0.25" right="0.25" top="0.75" bottom="0.75" header="0.3" footer="0.3"/>
  <pageSetup paperSize="11" scale="18" orientation="landscape" r:id="rId2"/>
  <headerFooter alignWithMargins="0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AE23-49CB-4D6B-AA04-0DCD7D9AD364}">
  <sheetPr>
    <tabColor theme="9"/>
    <pageSetUpPr fitToPage="1"/>
  </sheetPr>
  <dimension ref="A1:Q107"/>
  <sheetViews>
    <sheetView tabSelected="1" view="pageBreakPreview" topLeftCell="H1" zoomScale="95" zoomScaleNormal="100" zoomScaleSheetLayoutView="95" workbookViewId="0">
      <selection activeCell="M11" sqref="M11"/>
    </sheetView>
  </sheetViews>
  <sheetFormatPr defaultColWidth="9" defaultRowHeight="16.2"/>
  <cols>
    <col min="1" max="5" width="0" style="2" hidden="1" customWidth="1"/>
    <col min="6" max="6" width="2.109375" style="2" hidden="1" customWidth="1"/>
    <col min="7" max="7" width="2.109375" style="2" customWidth="1"/>
    <col min="8" max="8" width="21.44140625" style="2" customWidth="1"/>
    <col min="9" max="9" width="30.88671875" style="2" customWidth="1"/>
    <col min="10" max="10" width="55.88671875" style="2" customWidth="1"/>
    <col min="11" max="11" width="15.5546875" style="2" customWidth="1"/>
    <col min="12" max="12" width="12.109375" style="2" customWidth="1"/>
    <col min="13" max="13" width="15" style="2" customWidth="1"/>
    <col min="14" max="14" width="12.21875" style="2" bestFit="1" customWidth="1"/>
    <col min="15" max="15" width="12.6640625" style="2" customWidth="1"/>
    <col min="16" max="16" width="15.21875" style="2" bestFit="1" customWidth="1"/>
    <col min="17" max="17" width="14.6640625" style="2" bestFit="1" customWidth="1"/>
    <col min="18" max="18" width="14.44140625" style="2" customWidth="1"/>
    <col min="19" max="22" width="23.77734375" style="2" customWidth="1"/>
    <col min="23" max="26" width="15" style="2" customWidth="1"/>
    <col min="27" max="31" width="10.77734375" style="2" customWidth="1"/>
    <col min="32" max="240" width="9" style="2"/>
    <col min="241" max="246" width="0" style="2" hidden="1" customWidth="1"/>
    <col min="247" max="254" width="2.109375" style="2" customWidth="1"/>
    <col min="255" max="255" width="23.6640625" style="2" customWidth="1"/>
    <col min="256" max="256" width="0.88671875" style="2" customWidth="1"/>
    <col min="257" max="264" width="11.6640625" style="2" customWidth="1"/>
    <col min="265" max="265" width="0.44140625" style="2" customWidth="1"/>
    <col min="266" max="269" width="10.6640625" style="2" customWidth="1"/>
    <col min="270" max="270" width="2.109375" style="2" customWidth="1"/>
    <col min="271" max="271" width="8.44140625" style="2" customWidth="1"/>
    <col min="272" max="496" width="9" style="2"/>
    <col min="497" max="502" width="0" style="2" hidden="1" customWidth="1"/>
    <col min="503" max="510" width="2.109375" style="2" customWidth="1"/>
    <col min="511" max="511" width="23.6640625" style="2" customWidth="1"/>
    <col min="512" max="512" width="0.88671875" style="2" customWidth="1"/>
    <col min="513" max="520" width="11.6640625" style="2" customWidth="1"/>
    <col min="521" max="521" width="0.44140625" style="2" customWidth="1"/>
    <col min="522" max="525" width="10.6640625" style="2" customWidth="1"/>
    <col min="526" max="526" width="2.109375" style="2" customWidth="1"/>
    <col min="527" max="527" width="8.44140625" style="2" customWidth="1"/>
    <col min="528" max="752" width="9" style="2"/>
    <col min="753" max="758" width="0" style="2" hidden="1" customWidth="1"/>
    <col min="759" max="766" width="2.109375" style="2" customWidth="1"/>
    <col min="767" max="767" width="23.6640625" style="2" customWidth="1"/>
    <col min="768" max="768" width="0.88671875" style="2" customWidth="1"/>
    <col min="769" max="776" width="11.6640625" style="2" customWidth="1"/>
    <col min="777" max="777" width="0.44140625" style="2" customWidth="1"/>
    <col min="778" max="781" width="10.6640625" style="2" customWidth="1"/>
    <col min="782" max="782" width="2.109375" style="2" customWidth="1"/>
    <col min="783" max="783" width="8.44140625" style="2" customWidth="1"/>
    <col min="784" max="1008" width="9" style="2"/>
    <col min="1009" max="1014" width="0" style="2" hidden="1" customWidth="1"/>
    <col min="1015" max="1022" width="2.109375" style="2" customWidth="1"/>
    <col min="1023" max="1023" width="23.6640625" style="2" customWidth="1"/>
    <col min="1024" max="1024" width="0.88671875" style="2" customWidth="1"/>
    <col min="1025" max="1032" width="11.6640625" style="2" customWidth="1"/>
    <col min="1033" max="1033" width="0.44140625" style="2" customWidth="1"/>
    <col min="1034" max="1037" width="10.6640625" style="2" customWidth="1"/>
    <col min="1038" max="1038" width="2.109375" style="2" customWidth="1"/>
    <col min="1039" max="1039" width="8.44140625" style="2" customWidth="1"/>
    <col min="1040" max="1264" width="9" style="2"/>
    <col min="1265" max="1270" width="0" style="2" hidden="1" customWidth="1"/>
    <col min="1271" max="1278" width="2.109375" style="2" customWidth="1"/>
    <col min="1279" max="1279" width="23.6640625" style="2" customWidth="1"/>
    <col min="1280" max="1280" width="0.88671875" style="2" customWidth="1"/>
    <col min="1281" max="1288" width="11.6640625" style="2" customWidth="1"/>
    <col min="1289" max="1289" width="0.44140625" style="2" customWidth="1"/>
    <col min="1290" max="1293" width="10.6640625" style="2" customWidth="1"/>
    <col min="1294" max="1294" width="2.109375" style="2" customWidth="1"/>
    <col min="1295" max="1295" width="8.44140625" style="2" customWidth="1"/>
    <col min="1296" max="1520" width="9" style="2"/>
    <col min="1521" max="1526" width="0" style="2" hidden="1" customWidth="1"/>
    <col min="1527" max="1534" width="2.109375" style="2" customWidth="1"/>
    <col min="1535" max="1535" width="23.6640625" style="2" customWidth="1"/>
    <col min="1536" max="1536" width="0.88671875" style="2" customWidth="1"/>
    <col min="1537" max="1544" width="11.6640625" style="2" customWidth="1"/>
    <col min="1545" max="1545" width="0.44140625" style="2" customWidth="1"/>
    <col min="1546" max="1549" width="10.6640625" style="2" customWidth="1"/>
    <col min="1550" max="1550" width="2.109375" style="2" customWidth="1"/>
    <col min="1551" max="1551" width="8.44140625" style="2" customWidth="1"/>
    <col min="1552" max="1776" width="9" style="2"/>
    <col min="1777" max="1782" width="0" style="2" hidden="1" customWidth="1"/>
    <col min="1783" max="1790" width="2.109375" style="2" customWidth="1"/>
    <col min="1791" max="1791" width="23.6640625" style="2" customWidth="1"/>
    <col min="1792" max="1792" width="0.88671875" style="2" customWidth="1"/>
    <col min="1793" max="1800" width="11.6640625" style="2" customWidth="1"/>
    <col min="1801" max="1801" width="0.44140625" style="2" customWidth="1"/>
    <col min="1802" max="1805" width="10.6640625" style="2" customWidth="1"/>
    <col min="1806" max="1806" width="2.109375" style="2" customWidth="1"/>
    <col min="1807" max="1807" width="8.44140625" style="2" customWidth="1"/>
    <col min="1808" max="2032" width="9" style="2"/>
    <col min="2033" max="2038" width="0" style="2" hidden="1" customWidth="1"/>
    <col min="2039" max="2046" width="2.109375" style="2" customWidth="1"/>
    <col min="2047" max="2047" width="23.6640625" style="2" customWidth="1"/>
    <col min="2048" max="2048" width="0.88671875" style="2" customWidth="1"/>
    <col min="2049" max="2056" width="11.6640625" style="2" customWidth="1"/>
    <col min="2057" max="2057" width="0.44140625" style="2" customWidth="1"/>
    <col min="2058" max="2061" width="10.6640625" style="2" customWidth="1"/>
    <col min="2062" max="2062" width="2.109375" style="2" customWidth="1"/>
    <col min="2063" max="2063" width="8.44140625" style="2" customWidth="1"/>
    <col min="2064" max="2288" width="9" style="2"/>
    <col min="2289" max="2294" width="0" style="2" hidden="1" customWidth="1"/>
    <col min="2295" max="2302" width="2.109375" style="2" customWidth="1"/>
    <col min="2303" max="2303" width="23.6640625" style="2" customWidth="1"/>
    <col min="2304" max="2304" width="0.88671875" style="2" customWidth="1"/>
    <col min="2305" max="2312" width="11.6640625" style="2" customWidth="1"/>
    <col min="2313" max="2313" width="0.44140625" style="2" customWidth="1"/>
    <col min="2314" max="2317" width="10.6640625" style="2" customWidth="1"/>
    <col min="2318" max="2318" width="2.109375" style="2" customWidth="1"/>
    <col min="2319" max="2319" width="8.44140625" style="2" customWidth="1"/>
    <col min="2320" max="2544" width="9" style="2"/>
    <col min="2545" max="2550" width="0" style="2" hidden="1" customWidth="1"/>
    <col min="2551" max="2558" width="2.109375" style="2" customWidth="1"/>
    <col min="2559" max="2559" width="23.6640625" style="2" customWidth="1"/>
    <col min="2560" max="2560" width="0.88671875" style="2" customWidth="1"/>
    <col min="2561" max="2568" width="11.6640625" style="2" customWidth="1"/>
    <col min="2569" max="2569" width="0.44140625" style="2" customWidth="1"/>
    <col min="2570" max="2573" width="10.6640625" style="2" customWidth="1"/>
    <col min="2574" max="2574" width="2.109375" style="2" customWidth="1"/>
    <col min="2575" max="2575" width="8.44140625" style="2" customWidth="1"/>
    <col min="2576" max="2800" width="9" style="2"/>
    <col min="2801" max="2806" width="0" style="2" hidden="1" customWidth="1"/>
    <col min="2807" max="2814" width="2.109375" style="2" customWidth="1"/>
    <col min="2815" max="2815" width="23.6640625" style="2" customWidth="1"/>
    <col min="2816" max="2816" width="0.88671875" style="2" customWidth="1"/>
    <col min="2817" max="2824" width="11.6640625" style="2" customWidth="1"/>
    <col min="2825" max="2825" width="0.44140625" style="2" customWidth="1"/>
    <col min="2826" max="2829" width="10.6640625" style="2" customWidth="1"/>
    <col min="2830" max="2830" width="2.109375" style="2" customWidth="1"/>
    <col min="2831" max="2831" width="8.44140625" style="2" customWidth="1"/>
    <col min="2832" max="3056" width="9" style="2"/>
    <col min="3057" max="3062" width="0" style="2" hidden="1" customWidth="1"/>
    <col min="3063" max="3070" width="2.109375" style="2" customWidth="1"/>
    <col min="3071" max="3071" width="23.6640625" style="2" customWidth="1"/>
    <col min="3072" max="3072" width="0.88671875" style="2" customWidth="1"/>
    <col min="3073" max="3080" width="11.6640625" style="2" customWidth="1"/>
    <col min="3081" max="3081" width="0.44140625" style="2" customWidth="1"/>
    <col min="3082" max="3085" width="10.6640625" style="2" customWidth="1"/>
    <col min="3086" max="3086" width="2.109375" style="2" customWidth="1"/>
    <col min="3087" max="3087" width="8.44140625" style="2" customWidth="1"/>
    <col min="3088" max="3312" width="9" style="2"/>
    <col min="3313" max="3318" width="0" style="2" hidden="1" customWidth="1"/>
    <col min="3319" max="3326" width="2.109375" style="2" customWidth="1"/>
    <col min="3327" max="3327" width="23.6640625" style="2" customWidth="1"/>
    <col min="3328" max="3328" width="0.88671875" style="2" customWidth="1"/>
    <col min="3329" max="3336" width="11.6640625" style="2" customWidth="1"/>
    <col min="3337" max="3337" width="0.44140625" style="2" customWidth="1"/>
    <col min="3338" max="3341" width="10.6640625" style="2" customWidth="1"/>
    <col min="3342" max="3342" width="2.109375" style="2" customWidth="1"/>
    <col min="3343" max="3343" width="8.44140625" style="2" customWidth="1"/>
    <col min="3344" max="3568" width="9" style="2"/>
    <col min="3569" max="3574" width="0" style="2" hidden="1" customWidth="1"/>
    <col min="3575" max="3582" width="2.109375" style="2" customWidth="1"/>
    <col min="3583" max="3583" width="23.6640625" style="2" customWidth="1"/>
    <col min="3584" max="3584" width="0.88671875" style="2" customWidth="1"/>
    <col min="3585" max="3592" width="11.6640625" style="2" customWidth="1"/>
    <col min="3593" max="3593" width="0.44140625" style="2" customWidth="1"/>
    <col min="3594" max="3597" width="10.6640625" style="2" customWidth="1"/>
    <col min="3598" max="3598" width="2.109375" style="2" customWidth="1"/>
    <col min="3599" max="3599" width="8.44140625" style="2" customWidth="1"/>
    <col min="3600" max="3824" width="9" style="2"/>
    <col min="3825" max="3830" width="0" style="2" hidden="1" customWidth="1"/>
    <col min="3831" max="3838" width="2.109375" style="2" customWidth="1"/>
    <col min="3839" max="3839" width="23.6640625" style="2" customWidth="1"/>
    <col min="3840" max="3840" width="0.88671875" style="2" customWidth="1"/>
    <col min="3841" max="3848" width="11.6640625" style="2" customWidth="1"/>
    <col min="3849" max="3849" width="0.44140625" style="2" customWidth="1"/>
    <col min="3850" max="3853" width="10.6640625" style="2" customWidth="1"/>
    <col min="3854" max="3854" width="2.109375" style="2" customWidth="1"/>
    <col min="3855" max="3855" width="8.44140625" style="2" customWidth="1"/>
    <col min="3856" max="4080" width="9" style="2"/>
    <col min="4081" max="4086" width="0" style="2" hidden="1" customWidth="1"/>
    <col min="4087" max="4094" width="2.109375" style="2" customWidth="1"/>
    <col min="4095" max="4095" width="23.6640625" style="2" customWidth="1"/>
    <col min="4096" max="4096" width="0.88671875" style="2" customWidth="1"/>
    <col min="4097" max="4104" width="11.6640625" style="2" customWidth="1"/>
    <col min="4105" max="4105" width="0.44140625" style="2" customWidth="1"/>
    <col min="4106" max="4109" width="10.6640625" style="2" customWidth="1"/>
    <col min="4110" max="4110" width="2.109375" style="2" customWidth="1"/>
    <col min="4111" max="4111" width="8.44140625" style="2" customWidth="1"/>
    <col min="4112" max="4336" width="9" style="2"/>
    <col min="4337" max="4342" width="0" style="2" hidden="1" customWidth="1"/>
    <col min="4343" max="4350" width="2.109375" style="2" customWidth="1"/>
    <col min="4351" max="4351" width="23.6640625" style="2" customWidth="1"/>
    <col min="4352" max="4352" width="0.88671875" style="2" customWidth="1"/>
    <col min="4353" max="4360" width="11.6640625" style="2" customWidth="1"/>
    <col min="4361" max="4361" width="0.44140625" style="2" customWidth="1"/>
    <col min="4362" max="4365" width="10.6640625" style="2" customWidth="1"/>
    <col min="4366" max="4366" width="2.109375" style="2" customWidth="1"/>
    <col min="4367" max="4367" width="8.44140625" style="2" customWidth="1"/>
    <col min="4368" max="4592" width="9" style="2"/>
    <col min="4593" max="4598" width="0" style="2" hidden="1" customWidth="1"/>
    <col min="4599" max="4606" width="2.109375" style="2" customWidth="1"/>
    <col min="4607" max="4607" width="23.6640625" style="2" customWidth="1"/>
    <col min="4608" max="4608" width="0.88671875" style="2" customWidth="1"/>
    <col min="4609" max="4616" width="11.6640625" style="2" customWidth="1"/>
    <col min="4617" max="4617" width="0.44140625" style="2" customWidth="1"/>
    <col min="4618" max="4621" width="10.6640625" style="2" customWidth="1"/>
    <col min="4622" max="4622" width="2.109375" style="2" customWidth="1"/>
    <col min="4623" max="4623" width="8.44140625" style="2" customWidth="1"/>
    <col min="4624" max="4848" width="9" style="2"/>
    <col min="4849" max="4854" width="0" style="2" hidden="1" customWidth="1"/>
    <col min="4855" max="4862" width="2.109375" style="2" customWidth="1"/>
    <col min="4863" max="4863" width="23.6640625" style="2" customWidth="1"/>
    <col min="4864" max="4864" width="0.88671875" style="2" customWidth="1"/>
    <col min="4865" max="4872" width="11.6640625" style="2" customWidth="1"/>
    <col min="4873" max="4873" width="0.44140625" style="2" customWidth="1"/>
    <col min="4874" max="4877" width="10.6640625" style="2" customWidth="1"/>
    <col min="4878" max="4878" width="2.109375" style="2" customWidth="1"/>
    <col min="4879" max="4879" width="8.44140625" style="2" customWidth="1"/>
    <col min="4880" max="5104" width="9" style="2"/>
    <col min="5105" max="5110" width="0" style="2" hidden="1" customWidth="1"/>
    <col min="5111" max="5118" width="2.109375" style="2" customWidth="1"/>
    <col min="5119" max="5119" width="23.6640625" style="2" customWidth="1"/>
    <col min="5120" max="5120" width="0.88671875" style="2" customWidth="1"/>
    <col min="5121" max="5128" width="11.6640625" style="2" customWidth="1"/>
    <col min="5129" max="5129" width="0.44140625" style="2" customWidth="1"/>
    <col min="5130" max="5133" width="10.6640625" style="2" customWidth="1"/>
    <col min="5134" max="5134" width="2.109375" style="2" customWidth="1"/>
    <col min="5135" max="5135" width="8.44140625" style="2" customWidth="1"/>
    <col min="5136" max="5360" width="9" style="2"/>
    <col min="5361" max="5366" width="0" style="2" hidden="1" customWidth="1"/>
    <col min="5367" max="5374" width="2.109375" style="2" customWidth="1"/>
    <col min="5375" max="5375" width="23.6640625" style="2" customWidth="1"/>
    <col min="5376" max="5376" width="0.88671875" style="2" customWidth="1"/>
    <col min="5377" max="5384" width="11.6640625" style="2" customWidth="1"/>
    <col min="5385" max="5385" width="0.44140625" style="2" customWidth="1"/>
    <col min="5386" max="5389" width="10.6640625" style="2" customWidth="1"/>
    <col min="5390" max="5390" width="2.109375" style="2" customWidth="1"/>
    <col min="5391" max="5391" width="8.44140625" style="2" customWidth="1"/>
    <col min="5392" max="5616" width="9" style="2"/>
    <col min="5617" max="5622" width="0" style="2" hidden="1" customWidth="1"/>
    <col min="5623" max="5630" width="2.109375" style="2" customWidth="1"/>
    <col min="5631" max="5631" width="23.6640625" style="2" customWidth="1"/>
    <col min="5632" max="5632" width="0.88671875" style="2" customWidth="1"/>
    <col min="5633" max="5640" width="11.6640625" style="2" customWidth="1"/>
    <col min="5641" max="5641" width="0.44140625" style="2" customWidth="1"/>
    <col min="5642" max="5645" width="10.6640625" style="2" customWidth="1"/>
    <col min="5646" max="5646" width="2.109375" style="2" customWidth="1"/>
    <col min="5647" max="5647" width="8.44140625" style="2" customWidth="1"/>
    <col min="5648" max="5872" width="9" style="2"/>
    <col min="5873" max="5878" width="0" style="2" hidden="1" customWidth="1"/>
    <col min="5879" max="5886" width="2.109375" style="2" customWidth="1"/>
    <col min="5887" max="5887" width="23.6640625" style="2" customWidth="1"/>
    <col min="5888" max="5888" width="0.88671875" style="2" customWidth="1"/>
    <col min="5889" max="5896" width="11.6640625" style="2" customWidth="1"/>
    <col min="5897" max="5897" width="0.44140625" style="2" customWidth="1"/>
    <col min="5898" max="5901" width="10.6640625" style="2" customWidth="1"/>
    <col min="5902" max="5902" width="2.109375" style="2" customWidth="1"/>
    <col min="5903" max="5903" width="8.44140625" style="2" customWidth="1"/>
    <col min="5904" max="6128" width="9" style="2"/>
    <col min="6129" max="6134" width="0" style="2" hidden="1" customWidth="1"/>
    <col min="6135" max="6142" width="2.109375" style="2" customWidth="1"/>
    <col min="6143" max="6143" width="23.6640625" style="2" customWidth="1"/>
    <col min="6144" max="6144" width="0.88671875" style="2" customWidth="1"/>
    <col min="6145" max="6152" width="11.6640625" style="2" customWidth="1"/>
    <col min="6153" max="6153" width="0.44140625" style="2" customWidth="1"/>
    <col min="6154" max="6157" width="10.6640625" style="2" customWidth="1"/>
    <col min="6158" max="6158" width="2.109375" style="2" customWidth="1"/>
    <col min="6159" max="6159" width="8.44140625" style="2" customWidth="1"/>
    <col min="6160" max="6384" width="9" style="2"/>
    <col min="6385" max="6390" width="0" style="2" hidden="1" customWidth="1"/>
    <col min="6391" max="6398" width="2.109375" style="2" customWidth="1"/>
    <col min="6399" max="6399" width="23.6640625" style="2" customWidth="1"/>
    <col min="6400" max="6400" width="0.88671875" style="2" customWidth="1"/>
    <col min="6401" max="6408" width="11.6640625" style="2" customWidth="1"/>
    <col min="6409" max="6409" width="0.44140625" style="2" customWidth="1"/>
    <col min="6410" max="6413" width="10.6640625" style="2" customWidth="1"/>
    <col min="6414" max="6414" width="2.109375" style="2" customWidth="1"/>
    <col min="6415" max="6415" width="8.44140625" style="2" customWidth="1"/>
    <col min="6416" max="6640" width="9" style="2"/>
    <col min="6641" max="6646" width="0" style="2" hidden="1" customWidth="1"/>
    <col min="6647" max="6654" width="2.109375" style="2" customWidth="1"/>
    <col min="6655" max="6655" width="23.6640625" style="2" customWidth="1"/>
    <col min="6656" max="6656" width="0.88671875" style="2" customWidth="1"/>
    <col min="6657" max="6664" width="11.6640625" style="2" customWidth="1"/>
    <col min="6665" max="6665" width="0.44140625" style="2" customWidth="1"/>
    <col min="6666" max="6669" width="10.6640625" style="2" customWidth="1"/>
    <col min="6670" max="6670" width="2.109375" style="2" customWidth="1"/>
    <col min="6671" max="6671" width="8.44140625" style="2" customWidth="1"/>
    <col min="6672" max="6896" width="9" style="2"/>
    <col min="6897" max="6902" width="0" style="2" hidden="1" customWidth="1"/>
    <col min="6903" max="6910" width="2.109375" style="2" customWidth="1"/>
    <col min="6911" max="6911" width="23.6640625" style="2" customWidth="1"/>
    <col min="6912" max="6912" width="0.88671875" style="2" customWidth="1"/>
    <col min="6913" max="6920" width="11.6640625" style="2" customWidth="1"/>
    <col min="6921" max="6921" width="0.44140625" style="2" customWidth="1"/>
    <col min="6922" max="6925" width="10.6640625" style="2" customWidth="1"/>
    <col min="6926" max="6926" width="2.109375" style="2" customWidth="1"/>
    <col min="6927" max="6927" width="8.44140625" style="2" customWidth="1"/>
    <col min="6928" max="7152" width="9" style="2"/>
    <col min="7153" max="7158" width="0" style="2" hidden="1" customWidth="1"/>
    <col min="7159" max="7166" width="2.109375" style="2" customWidth="1"/>
    <col min="7167" max="7167" width="23.6640625" style="2" customWidth="1"/>
    <col min="7168" max="7168" width="0.88671875" style="2" customWidth="1"/>
    <col min="7169" max="7176" width="11.6640625" style="2" customWidth="1"/>
    <col min="7177" max="7177" width="0.44140625" style="2" customWidth="1"/>
    <col min="7178" max="7181" width="10.6640625" style="2" customWidth="1"/>
    <col min="7182" max="7182" width="2.109375" style="2" customWidth="1"/>
    <col min="7183" max="7183" width="8.44140625" style="2" customWidth="1"/>
    <col min="7184" max="7408" width="9" style="2"/>
    <col min="7409" max="7414" width="0" style="2" hidden="1" customWidth="1"/>
    <col min="7415" max="7422" width="2.109375" style="2" customWidth="1"/>
    <col min="7423" max="7423" width="23.6640625" style="2" customWidth="1"/>
    <col min="7424" max="7424" width="0.88671875" style="2" customWidth="1"/>
    <col min="7425" max="7432" width="11.6640625" style="2" customWidth="1"/>
    <col min="7433" max="7433" width="0.44140625" style="2" customWidth="1"/>
    <col min="7434" max="7437" width="10.6640625" style="2" customWidth="1"/>
    <col min="7438" max="7438" width="2.109375" style="2" customWidth="1"/>
    <col min="7439" max="7439" width="8.44140625" style="2" customWidth="1"/>
    <col min="7440" max="7664" width="9" style="2"/>
    <col min="7665" max="7670" width="0" style="2" hidden="1" customWidth="1"/>
    <col min="7671" max="7678" width="2.109375" style="2" customWidth="1"/>
    <col min="7679" max="7679" width="23.6640625" style="2" customWidth="1"/>
    <col min="7680" max="7680" width="0.88671875" style="2" customWidth="1"/>
    <col min="7681" max="7688" width="11.6640625" style="2" customWidth="1"/>
    <col min="7689" max="7689" width="0.44140625" style="2" customWidth="1"/>
    <col min="7690" max="7693" width="10.6640625" style="2" customWidth="1"/>
    <col min="7694" max="7694" width="2.109375" style="2" customWidth="1"/>
    <col min="7695" max="7695" width="8.44140625" style="2" customWidth="1"/>
    <col min="7696" max="7920" width="9" style="2"/>
    <col min="7921" max="7926" width="0" style="2" hidden="1" customWidth="1"/>
    <col min="7927" max="7934" width="2.109375" style="2" customWidth="1"/>
    <col min="7935" max="7935" width="23.6640625" style="2" customWidth="1"/>
    <col min="7936" max="7936" width="0.88671875" style="2" customWidth="1"/>
    <col min="7937" max="7944" width="11.6640625" style="2" customWidth="1"/>
    <col min="7945" max="7945" width="0.44140625" style="2" customWidth="1"/>
    <col min="7946" max="7949" width="10.6640625" style="2" customWidth="1"/>
    <col min="7950" max="7950" width="2.109375" style="2" customWidth="1"/>
    <col min="7951" max="7951" width="8.44140625" style="2" customWidth="1"/>
    <col min="7952" max="8176" width="9" style="2"/>
    <col min="8177" max="8182" width="0" style="2" hidden="1" customWidth="1"/>
    <col min="8183" max="8190" width="2.109375" style="2" customWidth="1"/>
    <col min="8191" max="8191" width="23.6640625" style="2" customWidth="1"/>
    <col min="8192" max="8192" width="0.88671875" style="2" customWidth="1"/>
    <col min="8193" max="8200" width="11.6640625" style="2" customWidth="1"/>
    <col min="8201" max="8201" width="0.44140625" style="2" customWidth="1"/>
    <col min="8202" max="8205" width="10.6640625" style="2" customWidth="1"/>
    <col min="8206" max="8206" width="2.109375" style="2" customWidth="1"/>
    <col min="8207" max="8207" width="8.44140625" style="2" customWidth="1"/>
    <col min="8208" max="8432" width="9" style="2"/>
    <col min="8433" max="8438" width="0" style="2" hidden="1" customWidth="1"/>
    <col min="8439" max="8446" width="2.109375" style="2" customWidth="1"/>
    <col min="8447" max="8447" width="23.6640625" style="2" customWidth="1"/>
    <col min="8448" max="8448" width="0.88671875" style="2" customWidth="1"/>
    <col min="8449" max="8456" width="11.6640625" style="2" customWidth="1"/>
    <col min="8457" max="8457" width="0.44140625" style="2" customWidth="1"/>
    <col min="8458" max="8461" width="10.6640625" style="2" customWidth="1"/>
    <col min="8462" max="8462" width="2.109375" style="2" customWidth="1"/>
    <col min="8463" max="8463" width="8.44140625" style="2" customWidth="1"/>
    <col min="8464" max="8688" width="9" style="2"/>
    <col min="8689" max="8694" width="0" style="2" hidden="1" customWidth="1"/>
    <col min="8695" max="8702" width="2.109375" style="2" customWidth="1"/>
    <col min="8703" max="8703" width="23.6640625" style="2" customWidth="1"/>
    <col min="8704" max="8704" width="0.88671875" style="2" customWidth="1"/>
    <col min="8705" max="8712" width="11.6640625" style="2" customWidth="1"/>
    <col min="8713" max="8713" width="0.44140625" style="2" customWidth="1"/>
    <col min="8714" max="8717" width="10.6640625" style="2" customWidth="1"/>
    <col min="8718" max="8718" width="2.109375" style="2" customWidth="1"/>
    <col min="8719" max="8719" width="8.44140625" style="2" customWidth="1"/>
    <col min="8720" max="8944" width="9" style="2"/>
    <col min="8945" max="8950" width="0" style="2" hidden="1" customWidth="1"/>
    <col min="8951" max="8958" width="2.109375" style="2" customWidth="1"/>
    <col min="8959" max="8959" width="23.6640625" style="2" customWidth="1"/>
    <col min="8960" max="8960" width="0.88671875" style="2" customWidth="1"/>
    <col min="8961" max="8968" width="11.6640625" style="2" customWidth="1"/>
    <col min="8969" max="8969" width="0.44140625" style="2" customWidth="1"/>
    <col min="8970" max="8973" width="10.6640625" style="2" customWidth="1"/>
    <col min="8974" max="8974" width="2.109375" style="2" customWidth="1"/>
    <col min="8975" max="8975" width="8.44140625" style="2" customWidth="1"/>
    <col min="8976" max="9200" width="9" style="2"/>
    <col min="9201" max="9206" width="0" style="2" hidden="1" customWidth="1"/>
    <col min="9207" max="9214" width="2.109375" style="2" customWidth="1"/>
    <col min="9215" max="9215" width="23.6640625" style="2" customWidth="1"/>
    <col min="9216" max="9216" width="0.88671875" style="2" customWidth="1"/>
    <col min="9217" max="9224" width="11.6640625" style="2" customWidth="1"/>
    <col min="9225" max="9225" width="0.44140625" style="2" customWidth="1"/>
    <col min="9226" max="9229" width="10.6640625" style="2" customWidth="1"/>
    <col min="9230" max="9230" width="2.109375" style="2" customWidth="1"/>
    <col min="9231" max="9231" width="8.44140625" style="2" customWidth="1"/>
    <col min="9232" max="9456" width="9" style="2"/>
    <col min="9457" max="9462" width="0" style="2" hidden="1" customWidth="1"/>
    <col min="9463" max="9470" width="2.109375" style="2" customWidth="1"/>
    <col min="9471" max="9471" width="23.6640625" style="2" customWidth="1"/>
    <col min="9472" max="9472" width="0.88671875" style="2" customWidth="1"/>
    <col min="9473" max="9480" width="11.6640625" style="2" customWidth="1"/>
    <col min="9481" max="9481" width="0.44140625" style="2" customWidth="1"/>
    <col min="9482" max="9485" width="10.6640625" style="2" customWidth="1"/>
    <col min="9486" max="9486" width="2.109375" style="2" customWidth="1"/>
    <col min="9487" max="9487" width="8.44140625" style="2" customWidth="1"/>
    <col min="9488" max="9712" width="9" style="2"/>
    <col min="9713" max="9718" width="0" style="2" hidden="1" customWidth="1"/>
    <col min="9719" max="9726" width="2.109375" style="2" customWidth="1"/>
    <col min="9727" max="9727" width="23.6640625" style="2" customWidth="1"/>
    <col min="9728" max="9728" width="0.88671875" style="2" customWidth="1"/>
    <col min="9729" max="9736" width="11.6640625" style="2" customWidth="1"/>
    <col min="9737" max="9737" width="0.44140625" style="2" customWidth="1"/>
    <col min="9738" max="9741" width="10.6640625" style="2" customWidth="1"/>
    <col min="9742" max="9742" width="2.109375" style="2" customWidth="1"/>
    <col min="9743" max="9743" width="8.44140625" style="2" customWidth="1"/>
    <col min="9744" max="9968" width="9" style="2"/>
    <col min="9969" max="9974" width="0" style="2" hidden="1" customWidth="1"/>
    <col min="9975" max="9982" width="2.109375" style="2" customWidth="1"/>
    <col min="9983" max="9983" width="23.6640625" style="2" customWidth="1"/>
    <col min="9984" max="9984" width="0.88671875" style="2" customWidth="1"/>
    <col min="9985" max="9992" width="11.6640625" style="2" customWidth="1"/>
    <col min="9993" max="9993" width="0.44140625" style="2" customWidth="1"/>
    <col min="9994" max="9997" width="10.6640625" style="2" customWidth="1"/>
    <col min="9998" max="9998" width="2.109375" style="2" customWidth="1"/>
    <col min="9999" max="9999" width="8.44140625" style="2" customWidth="1"/>
    <col min="10000" max="10224" width="9" style="2"/>
    <col min="10225" max="10230" width="0" style="2" hidden="1" customWidth="1"/>
    <col min="10231" max="10238" width="2.109375" style="2" customWidth="1"/>
    <col min="10239" max="10239" width="23.6640625" style="2" customWidth="1"/>
    <col min="10240" max="10240" width="0.88671875" style="2" customWidth="1"/>
    <col min="10241" max="10248" width="11.6640625" style="2" customWidth="1"/>
    <col min="10249" max="10249" width="0.44140625" style="2" customWidth="1"/>
    <col min="10250" max="10253" width="10.6640625" style="2" customWidth="1"/>
    <col min="10254" max="10254" width="2.109375" style="2" customWidth="1"/>
    <col min="10255" max="10255" width="8.44140625" style="2" customWidth="1"/>
    <col min="10256" max="10480" width="9" style="2"/>
    <col min="10481" max="10486" width="0" style="2" hidden="1" customWidth="1"/>
    <col min="10487" max="10494" width="2.109375" style="2" customWidth="1"/>
    <col min="10495" max="10495" width="23.6640625" style="2" customWidth="1"/>
    <col min="10496" max="10496" width="0.88671875" style="2" customWidth="1"/>
    <col min="10497" max="10504" width="11.6640625" style="2" customWidth="1"/>
    <col min="10505" max="10505" width="0.44140625" style="2" customWidth="1"/>
    <col min="10506" max="10509" width="10.6640625" style="2" customWidth="1"/>
    <col min="10510" max="10510" width="2.109375" style="2" customWidth="1"/>
    <col min="10511" max="10511" width="8.44140625" style="2" customWidth="1"/>
    <col min="10512" max="10736" width="9" style="2"/>
    <col min="10737" max="10742" width="0" style="2" hidden="1" customWidth="1"/>
    <col min="10743" max="10750" width="2.109375" style="2" customWidth="1"/>
    <col min="10751" max="10751" width="23.6640625" style="2" customWidth="1"/>
    <col min="10752" max="10752" width="0.88671875" style="2" customWidth="1"/>
    <col min="10753" max="10760" width="11.6640625" style="2" customWidth="1"/>
    <col min="10761" max="10761" width="0.44140625" style="2" customWidth="1"/>
    <col min="10762" max="10765" width="10.6640625" style="2" customWidth="1"/>
    <col min="10766" max="10766" width="2.109375" style="2" customWidth="1"/>
    <col min="10767" max="10767" width="8.44140625" style="2" customWidth="1"/>
    <col min="10768" max="10992" width="9" style="2"/>
    <col min="10993" max="10998" width="0" style="2" hidden="1" customWidth="1"/>
    <col min="10999" max="11006" width="2.109375" style="2" customWidth="1"/>
    <col min="11007" max="11007" width="23.6640625" style="2" customWidth="1"/>
    <col min="11008" max="11008" width="0.88671875" style="2" customWidth="1"/>
    <col min="11009" max="11016" width="11.6640625" style="2" customWidth="1"/>
    <col min="11017" max="11017" width="0.44140625" style="2" customWidth="1"/>
    <col min="11018" max="11021" width="10.6640625" style="2" customWidth="1"/>
    <col min="11022" max="11022" width="2.109375" style="2" customWidth="1"/>
    <col min="11023" max="11023" width="8.44140625" style="2" customWidth="1"/>
    <col min="11024" max="11248" width="9" style="2"/>
    <col min="11249" max="11254" width="0" style="2" hidden="1" customWidth="1"/>
    <col min="11255" max="11262" width="2.109375" style="2" customWidth="1"/>
    <col min="11263" max="11263" width="23.6640625" style="2" customWidth="1"/>
    <col min="11264" max="11264" width="0.88671875" style="2" customWidth="1"/>
    <col min="11265" max="11272" width="11.6640625" style="2" customWidth="1"/>
    <col min="11273" max="11273" width="0.44140625" style="2" customWidth="1"/>
    <col min="11274" max="11277" width="10.6640625" style="2" customWidth="1"/>
    <col min="11278" max="11278" width="2.109375" style="2" customWidth="1"/>
    <col min="11279" max="11279" width="8.44140625" style="2" customWidth="1"/>
    <col min="11280" max="11504" width="9" style="2"/>
    <col min="11505" max="11510" width="0" style="2" hidden="1" customWidth="1"/>
    <col min="11511" max="11518" width="2.109375" style="2" customWidth="1"/>
    <col min="11519" max="11519" width="23.6640625" style="2" customWidth="1"/>
    <col min="11520" max="11520" width="0.88671875" style="2" customWidth="1"/>
    <col min="11521" max="11528" width="11.6640625" style="2" customWidth="1"/>
    <col min="11529" max="11529" width="0.44140625" style="2" customWidth="1"/>
    <col min="11530" max="11533" width="10.6640625" style="2" customWidth="1"/>
    <col min="11534" max="11534" width="2.109375" style="2" customWidth="1"/>
    <col min="11535" max="11535" width="8.44140625" style="2" customWidth="1"/>
    <col min="11536" max="11760" width="9" style="2"/>
    <col min="11761" max="11766" width="0" style="2" hidden="1" customWidth="1"/>
    <col min="11767" max="11774" width="2.109375" style="2" customWidth="1"/>
    <col min="11775" max="11775" width="23.6640625" style="2" customWidth="1"/>
    <col min="11776" max="11776" width="0.88671875" style="2" customWidth="1"/>
    <col min="11777" max="11784" width="11.6640625" style="2" customWidth="1"/>
    <col min="11785" max="11785" width="0.44140625" style="2" customWidth="1"/>
    <col min="11786" max="11789" width="10.6640625" style="2" customWidth="1"/>
    <col min="11790" max="11790" width="2.109375" style="2" customWidth="1"/>
    <col min="11791" max="11791" width="8.44140625" style="2" customWidth="1"/>
    <col min="11792" max="12016" width="9" style="2"/>
    <col min="12017" max="12022" width="0" style="2" hidden="1" customWidth="1"/>
    <col min="12023" max="12030" width="2.109375" style="2" customWidth="1"/>
    <col min="12031" max="12031" width="23.6640625" style="2" customWidth="1"/>
    <col min="12032" max="12032" width="0.88671875" style="2" customWidth="1"/>
    <col min="12033" max="12040" width="11.6640625" style="2" customWidth="1"/>
    <col min="12041" max="12041" width="0.44140625" style="2" customWidth="1"/>
    <col min="12042" max="12045" width="10.6640625" style="2" customWidth="1"/>
    <col min="12046" max="12046" width="2.109375" style="2" customWidth="1"/>
    <col min="12047" max="12047" width="8.44140625" style="2" customWidth="1"/>
    <col min="12048" max="12272" width="9" style="2"/>
    <col min="12273" max="12278" width="0" style="2" hidden="1" customWidth="1"/>
    <col min="12279" max="12286" width="2.109375" style="2" customWidth="1"/>
    <col min="12287" max="12287" width="23.6640625" style="2" customWidth="1"/>
    <col min="12288" max="12288" width="0.88671875" style="2" customWidth="1"/>
    <col min="12289" max="12296" width="11.6640625" style="2" customWidth="1"/>
    <col min="12297" max="12297" width="0.44140625" style="2" customWidth="1"/>
    <col min="12298" max="12301" width="10.6640625" style="2" customWidth="1"/>
    <col min="12302" max="12302" width="2.109375" style="2" customWidth="1"/>
    <col min="12303" max="12303" width="8.44140625" style="2" customWidth="1"/>
    <col min="12304" max="12528" width="9" style="2"/>
    <col min="12529" max="12534" width="0" style="2" hidden="1" customWidth="1"/>
    <col min="12535" max="12542" width="2.109375" style="2" customWidth="1"/>
    <col min="12543" max="12543" width="23.6640625" style="2" customWidth="1"/>
    <col min="12544" max="12544" width="0.88671875" style="2" customWidth="1"/>
    <col min="12545" max="12552" width="11.6640625" style="2" customWidth="1"/>
    <col min="12553" max="12553" width="0.44140625" style="2" customWidth="1"/>
    <col min="12554" max="12557" width="10.6640625" style="2" customWidth="1"/>
    <col min="12558" max="12558" width="2.109375" style="2" customWidth="1"/>
    <col min="12559" max="12559" width="8.44140625" style="2" customWidth="1"/>
    <col min="12560" max="12784" width="9" style="2"/>
    <col min="12785" max="12790" width="0" style="2" hidden="1" customWidth="1"/>
    <col min="12791" max="12798" width="2.109375" style="2" customWidth="1"/>
    <col min="12799" max="12799" width="23.6640625" style="2" customWidth="1"/>
    <col min="12800" max="12800" width="0.88671875" style="2" customWidth="1"/>
    <col min="12801" max="12808" width="11.6640625" style="2" customWidth="1"/>
    <col min="12809" max="12809" width="0.44140625" style="2" customWidth="1"/>
    <col min="12810" max="12813" width="10.6640625" style="2" customWidth="1"/>
    <col min="12814" max="12814" width="2.109375" style="2" customWidth="1"/>
    <col min="12815" max="12815" width="8.44140625" style="2" customWidth="1"/>
    <col min="12816" max="13040" width="9" style="2"/>
    <col min="13041" max="13046" width="0" style="2" hidden="1" customWidth="1"/>
    <col min="13047" max="13054" width="2.109375" style="2" customWidth="1"/>
    <col min="13055" max="13055" width="23.6640625" style="2" customWidth="1"/>
    <col min="13056" max="13056" width="0.88671875" style="2" customWidth="1"/>
    <col min="13057" max="13064" width="11.6640625" style="2" customWidth="1"/>
    <col min="13065" max="13065" width="0.44140625" style="2" customWidth="1"/>
    <col min="13066" max="13069" width="10.6640625" style="2" customWidth="1"/>
    <col min="13070" max="13070" width="2.109375" style="2" customWidth="1"/>
    <col min="13071" max="13071" width="8.44140625" style="2" customWidth="1"/>
    <col min="13072" max="13296" width="9" style="2"/>
    <col min="13297" max="13302" width="0" style="2" hidden="1" customWidth="1"/>
    <col min="13303" max="13310" width="2.109375" style="2" customWidth="1"/>
    <col min="13311" max="13311" width="23.6640625" style="2" customWidth="1"/>
    <col min="13312" max="13312" width="0.88671875" style="2" customWidth="1"/>
    <col min="13313" max="13320" width="11.6640625" style="2" customWidth="1"/>
    <col min="13321" max="13321" width="0.44140625" style="2" customWidth="1"/>
    <col min="13322" max="13325" width="10.6640625" style="2" customWidth="1"/>
    <col min="13326" max="13326" width="2.109375" style="2" customWidth="1"/>
    <col min="13327" max="13327" width="8.44140625" style="2" customWidth="1"/>
    <col min="13328" max="13552" width="9" style="2"/>
    <col min="13553" max="13558" width="0" style="2" hidden="1" customWidth="1"/>
    <col min="13559" max="13566" width="2.109375" style="2" customWidth="1"/>
    <col min="13567" max="13567" width="23.6640625" style="2" customWidth="1"/>
    <col min="13568" max="13568" width="0.88671875" style="2" customWidth="1"/>
    <col min="13569" max="13576" width="11.6640625" style="2" customWidth="1"/>
    <col min="13577" max="13577" width="0.44140625" style="2" customWidth="1"/>
    <col min="13578" max="13581" width="10.6640625" style="2" customWidth="1"/>
    <col min="13582" max="13582" width="2.109375" style="2" customWidth="1"/>
    <col min="13583" max="13583" width="8.44140625" style="2" customWidth="1"/>
    <col min="13584" max="13808" width="9" style="2"/>
    <col min="13809" max="13814" width="0" style="2" hidden="1" customWidth="1"/>
    <col min="13815" max="13822" width="2.109375" style="2" customWidth="1"/>
    <col min="13823" max="13823" width="23.6640625" style="2" customWidth="1"/>
    <col min="13824" max="13824" width="0.88671875" style="2" customWidth="1"/>
    <col min="13825" max="13832" width="11.6640625" style="2" customWidth="1"/>
    <col min="13833" max="13833" width="0.44140625" style="2" customWidth="1"/>
    <col min="13834" max="13837" width="10.6640625" style="2" customWidth="1"/>
    <col min="13838" max="13838" width="2.109375" style="2" customWidth="1"/>
    <col min="13839" max="13839" width="8.44140625" style="2" customWidth="1"/>
    <col min="13840" max="14064" width="9" style="2"/>
    <col min="14065" max="14070" width="0" style="2" hidden="1" customWidth="1"/>
    <col min="14071" max="14078" width="2.109375" style="2" customWidth="1"/>
    <col min="14079" max="14079" width="23.6640625" style="2" customWidth="1"/>
    <col min="14080" max="14080" width="0.88671875" style="2" customWidth="1"/>
    <col min="14081" max="14088" width="11.6640625" style="2" customWidth="1"/>
    <col min="14089" max="14089" width="0.44140625" style="2" customWidth="1"/>
    <col min="14090" max="14093" width="10.6640625" style="2" customWidth="1"/>
    <col min="14094" max="14094" width="2.109375" style="2" customWidth="1"/>
    <col min="14095" max="14095" width="8.44140625" style="2" customWidth="1"/>
    <col min="14096" max="14320" width="9" style="2"/>
    <col min="14321" max="14326" width="0" style="2" hidden="1" customWidth="1"/>
    <col min="14327" max="14334" width="2.109375" style="2" customWidth="1"/>
    <col min="14335" max="14335" width="23.6640625" style="2" customWidth="1"/>
    <col min="14336" max="14336" width="0.88671875" style="2" customWidth="1"/>
    <col min="14337" max="14344" width="11.6640625" style="2" customWidth="1"/>
    <col min="14345" max="14345" width="0.44140625" style="2" customWidth="1"/>
    <col min="14346" max="14349" width="10.6640625" style="2" customWidth="1"/>
    <col min="14350" max="14350" width="2.109375" style="2" customWidth="1"/>
    <col min="14351" max="14351" width="8.44140625" style="2" customWidth="1"/>
    <col min="14352" max="14576" width="9" style="2"/>
    <col min="14577" max="14582" width="0" style="2" hidden="1" customWidth="1"/>
    <col min="14583" max="14590" width="2.109375" style="2" customWidth="1"/>
    <col min="14591" max="14591" width="23.6640625" style="2" customWidth="1"/>
    <col min="14592" max="14592" width="0.88671875" style="2" customWidth="1"/>
    <col min="14593" max="14600" width="11.6640625" style="2" customWidth="1"/>
    <col min="14601" max="14601" width="0.44140625" style="2" customWidth="1"/>
    <col min="14602" max="14605" width="10.6640625" style="2" customWidth="1"/>
    <col min="14606" max="14606" width="2.109375" style="2" customWidth="1"/>
    <col min="14607" max="14607" width="8.44140625" style="2" customWidth="1"/>
    <col min="14608" max="14832" width="9" style="2"/>
    <col min="14833" max="14838" width="0" style="2" hidden="1" customWidth="1"/>
    <col min="14839" max="14846" width="2.109375" style="2" customWidth="1"/>
    <col min="14847" max="14847" width="23.6640625" style="2" customWidth="1"/>
    <col min="14848" max="14848" width="0.88671875" style="2" customWidth="1"/>
    <col min="14849" max="14856" width="11.6640625" style="2" customWidth="1"/>
    <col min="14857" max="14857" width="0.44140625" style="2" customWidth="1"/>
    <col min="14858" max="14861" width="10.6640625" style="2" customWidth="1"/>
    <col min="14862" max="14862" width="2.109375" style="2" customWidth="1"/>
    <col min="14863" max="14863" width="8.44140625" style="2" customWidth="1"/>
    <col min="14864" max="15088" width="9" style="2"/>
    <col min="15089" max="15094" width="0" style="2" hidden="1" customWidth="1"/>
    <col min="15095" max="15102" width="2.109375" style="2" customWidth="1"/>
    <col min="15103" max="15103" width="23.6640625" style="2" customWidth="1"/>
    <col min="15104" max="15104" width="0.88671875" style="2" customWidth="1"/>
    <col min="15105" max="15112" width="11.6640625" style="2" customWidth="1"/>
    <col min="15113" max="15113" width="0.44140625" style="2" customWidth="1"/>
    <col min="15114" max="15117" width="10.6640625" style="2" customWidth="1"/>
    <col min="15118" max="15118" width="2.109375" style="2" customWidth="1"/>
    <col min="15119" max="15119" width="8.44140625" style="2" customWidth="1"/>
    <col min="15120" max="15344" width="9" style="2"/>
    <col min="15345" max="15350" width="0" style="2" hidden="1" customWidth="1"/>
    <col min="15351" max="15358" width="2.109375" style="2" customWidth="1"/>
    <col min="15359" max="15359" width="23.6640625" style="2" customWidth="1"/>
    <col min="15360" max="15360" width="0.88671875" style="2" customWidth="1"/>
    <col min="15361" max="15368" width="11.6640625" style="2" customWidth="1"/>
    <col min="15369" max="15369" width="0.44140625" style="2" customWidth="1"/>
    <col min="15370" max="15373" width="10.6640625" style="2" customWidth="1"/>
    <col min="15374" max="15374" width="2.109375" style="2" customWidth="1"/>
    <col min="15375" max="15375" width="8.44140625" style="2" customWidth="1"/>
    <col min="15376" max="15600" width="9" style="2"/>
    <col min="15601" max="15606" width="0" style="2" hidden="1" customWidth="1"/>
    <col min="15607" max="15614" width="2.109375" style="2" customWidth="1"/>
    <col min="15615" max="15615" width="23.6640625" style="2" customWidth="1"/>
    <col min="15616" max="15616" width="0.88671875" style="2" customWidth="1"/>
    <col min="15617" max="15624" width="11.6640625" style="2" customWidth="1"/>
    <col min="15625" max="15625" width="0.44140625" style="2" customWidth="1"/>
    <col min="15626" max="15629" width="10.6640625" style="2" customWidth="1"/>
    <col min="15630" max="15630" width="2.109375" style="2" customWidth="1"/>
    <col min="15631" max="15631" width="8.44140625" style="2" customWidth="1"/>
    <col min="15632" max="15856" width="9" style="2"/>
    <col min="15857" max="15862" width="0" style="2" hidden="1" customWidth="1"/>
    <col min="15863" max="15870" width="2.109375" style="2" customWidth="1"/>
    <col min="15871" max="15871" width="23.6640625" style="2" customWidth="1"/>
    <col min="15872" max="15872" width="0.88671875" style="2" customWidth="1"/>
    <col min="15873" max="15880" width="11.6640625" style="2" customWidth="1"/>
    <col min="15881" max="15881" width="0.44140625" style="2" customWidth="1"/>
    <col min="15882" max="15885" width="10.6640625" style="2" customWidth="1"/>
    <col min="15886" max="15886" width="2.109375" style="2" customWidth="1"/>
    <col min="15887" max="15887" width="8.44140625" style="2" customWidth="1"/>
    <col min="15888" max="16112" width="9" style="2"/>
    <col min="16113" max="16118" width="0" style="2" hidden="1" customWidth="1"/>
    <col min="16119" max="16126" width="2.109375" style="2" customWidth="1"/>
    <col min="16127" max="16127" width="23.6640625" style="2" customWidth="1"/>
    <col min="16128" max="16128" width="0.88671875" style="2" customWidth="1"/>
    <col min="16129" max="16136" width="11.6640625" style="2" customWidth="1"/>
    <col min="16137" max="16137" width="0.44140625" style="2" customWidth="1"/>
    <col min="16138" max="16141" width="10.6640625" style="2" customWidth="1"/>
    <col min="16142" max="16142" width="2.109375" style="2" customWidth="1"/>
    <col min="16143" max="16143" width="8.44140625" style="2" customWidth="1"/>
    <col min="16144" max="16384" width="9" style="2"/>
  </cols>
  <sheetData>
    <row r="1" spans="1:10" ht="22.8">
      <c r="H1" s="39" t="s">
        <v>221</v>
      </c>
    </row>
    <row r="2" spans="1:10" ht="8.4" customHeight="1">
      <c r="H2" s="3"/>
    </row>
    <row r="3" spans="1:10" ht="23.4" customHeight="1">
      <c r="H3" s="16" t="s">
        <v>184</v>
      </c>
      <c r="I3" s="44" t="s">
        <v>185</v>
      </c>
      <c r="J3" s="44"/>
    </row>
    <row r="4" spans="1:10" ht="23.4" customHeight="1">
      <c r="H4" s="16" t="s">
        <v>186</v>
      </c>
      <c r="I4" s="44" t="s">
        <v>187</v>
      </c>
      <c r="J4" s="44"/>
    </row>
    <row r="5" spans="1:10" ht="23.4" customHeight="1">
      <c r="H5" s="16" t="s">
        <v>188</v>
      </c>
      <c r="I5" s="44" t="s">
        <v>189</v>
      </c>
      <c r="J5" s="44"/>
    </row>
    <row r="6" spans="1:10" ht="23.4" hidden="1" customHeight="1">
      <c r="H6" s="16" t="s">
        <v>190</v>
      </c>
      <c r="I6" s="46" t="s">
        <v>109</v>
      </c>
      <c r="J6" s="47"/>
    </row>
    <row r="7" spans="1:10" ht="23.4" customHeight="1">
      <c r="A7" s="4" t="s">
        <v>0</v>
      </c>
      <c r="B7" s="4" t="s">
        <v>1</v>
      </c>
      <c r="C7" s="4" t="s">
        <v>2</v>
      </c>
      <c r="D7" s="4" t="s">
        <v>3</v>
      </c>
      <c r="E7" s="4"/>
      <c r="F7" s="2">
        <v>230</v>
      </c>
      <c r="H7" s="16" t="s">
        <v>191</v>
      </c>
      <c r="I7" s="44" t="s">
        <v>111</v>
      </c>
      <c r="J7" s="44"/>
    </row>
    <row r="8" spans="1:10" ht="23.4" customHeight="1">
      <c r="A8" s="4"/>
      <c r="B8" s="4"/>
      <c r="C8" s="4"/>
      <c r="D8" s="4"/>
      <c r="E8" s="4"/>
      <c r="H8" s="16" t="s">
        <v>196</v>
      </c>
      <c r="I8" s="36">
        <f>K107</f>
        <v>233569</v>
      </c>
      <c r="J8" s="33" t="s">
        <v>197</v>
      </c>
    </row>
    <row r="9" spans="1:10" ht="23.4" customHeight="1">
      <c r="A9" s="4"/>
      <c r="B9" s="4"/>
      <c r="C9" s="4"/>
      <c r="D9" s="4"/>
      <c r="E9" s="4"/>
      <c r="H9" s="16" t="s">
        <v>200</v>
      </c>
      <c r="I9" s="36">
        <f>M107</f>
        <v>43975</v>
      </c>
      <c r="J9" s="33" t="s">
        <v>197</v>
      </c>
    </row>
    <row r="10" spans="1:10" ht="23.4" customHeight="1" thickBot="1">
      <c r="A10" s="4"/>
      <c r="B10" s="4"/>
      <c r="C10" s="4"/>
      <c r="D10" s="4"/>
      <c r="E10" s="4"/>
      <c r="H10" s="16" t="s">
        <v>211</v>
      </c>
      <c r="I10" s="35">
        <f>P107</f>
        <v>94931</v>
      </c>
      <c r="J10" s="34" t="s">
        <v>197</v>
      </c>
    </row>
    <row r="11" spans="1:10" ht="23.4" customHeight="1" thickBot="1">
      <c r="A11" s="4"/>
      <c r="B11" s="4"/>
      <c r="C11" s="4"/>
      <c r="D11" s="4"/>
      <c r="E11" s="4"/>
      <c r="H11" s="19" t="s">
        <v>198</v>
      </c>
      <c r="I11" s="40">
        <f>プラン別ポイント付与率!E41</f>
        <v>20</v>
      </c>
      <c r="J11" s="41" t="s">
        <v>199</v>
      </c>
    </row>
    <row r="12" spans="1:10" ht="23.4" customHeight="1">
      <c r="A12" s="4"/>
      <c r="B12" s="4"/>
      <c r="C12" s="4"/>
      <c r="D12" s="4"/>
      <c r="E12" s="4"/>
      <c r="H12" s="16" t="s">
        <v>205</v>
      </c>
      <c r="I12" s="26">
        <v>1</v>
      </c>
      <c r="J12" s="32" t="s">
        <v>199</v>
      </c>
    </row>
    <row r="13" spans="1:10" ht="23.4" customHeight="1">
      <c r="A13" s="4"/>
      <c r="B13" s="4"/>
      <c r="C13" s="4"/>
      <c r="D13" s="4"/>
      <c r="E13" s="4"/>
      <c r="H13" s="16" t="s">
        <v>208</v>
      </c>
      <c r="I13" s="28">
        <f>N107</f>
        <v>8795</v>
      </c>
      <c r="J13" s="33" t="s">
        <v>210</v>
      </c>
    </row>
    <row r="14" spans="1:10" ht="23.4" customHeight="1" thickBot="1">
      <c r="A14" s="4"/>
      <c r="B14" s="4"/>
      <c r="C14" s="4"/>
      <c r="D14" s="4"/>
      <c r="E14" s="4"/>
      <c r="H14" s="16" t="s">
        <v>205</v>
      </c>
      <c r="I14" s="29">
        <f>Q107</f>
        <v>868</v>
      </c>
      <c r="J14" s="34" t="s">
        <v>210</v>
      </c>
    </row>
    <row r="15" spans="1:10" ht="23.4" customHeight="1" thickBot="1">
      <c r="A15" s="4"/>
      <c r="B15" s="4"/>
      <c r="C15" s="4"/>
      <c r="D15" s="4"/>
      <c r="E15" s="4"/>
      <c r="H15" s="19" t="s">
        <v>209</v>
      </c>
      <c r="I15" s="30">
        <f>SUM(I13:I14)</f>
        <v>9663</v>
      </c>
      <c r="J15" s="31" t="s">
        <v>210</v>
      </c>
    </row>
    <row r="16" spans="1:10">
      <c r="A16" s="4"/>
      <c r="B16" s="4"/>
      <c r="C16" s="4"/>
      <c r="D16" s="4"/>
      <c r="E16" s="4"/>
      <c r="I16" s="17"/>
      <c r="J16" s="17"/>
    </row>
    <row r="17" spans="1:17">
      <c r="A17" s="4"/>
      <c r="B17" s="4"/>
      <c r="C17" s="4"/>
      <c r="D17" s="4"/>
      <c r="E17" s="4"/>
      <c r="G17" s="2" t="s">
        <v>192</v>
      </c>
      <c r="H17" s="2" t="s">
        <v>193</v>
      </c>
      <c r="K17" s="18"/>
    </row>
    <row r="18" spans="1:17" s="6" customFormat="1" ht="32.4">
      <c r="A18" s="5"/>
      <c r="B18" s="5"/>
      <c r="C18" s="5"/>
      <c r="D18" s="5"/>
      <c r="E18" s="5"/>
      <c r="H18" s="6" t="s">
        <v>112</v>
      </c>
      <c r="I18" s="6" t="s">
        <v>113</v>
      </c>
      <c r="J18" s="6" t="s">
        <v>114</v>
      </c>
      <c r="K18" s="7" t="s">
        <v>115</v>
      </c>
      <c r="L18" s="6" t="s">
        <v>202</v>
      </c>
      <c r="M18" s="6" t="s">
        <v>204</v>
      </c>
      <c r="N18" s="6" t="s">
        <v>207</v>
      </c>
      <c r="O18" s="6" t="s">
        <v>201</v>
      </c>
      <c r="P18" s="6" t="s">
        <v>203</v>
      </c>
      <c r="Q18" s="6" t="s">
        <v>206</v>
      </c>
    </row>
    <row r="19" spans="1:17">
      <c r="A19" s="4" t="s">
        <v>0</v>
      </c>
      <c r="B19" s="4" t="s">
        <v>1</v>
      </c>
      <c r="C19" s="4" t="s">
        <v>2</v>
      </c>
      <c r="D19" s="4" t="s">
        <v>3</v>
      </c>
      <c r="E19" s="4"/>
      <c r="F19" s="2">
        <v>52</v>
      </c>
      <c r="H19" s="2" t="s">
        <v>4</v>
      </c>
      <c r="I19" s="2" t="s">
        <v>5</v>
      </c>
      <c r="J19" s="2" t="s">
        <v>6</v>
      </c>
      <c r="K19" s="8">
        <v>1483</v>
      </c>
      <c r="L19" s="2">
        <v>1</v>
      </c>
      <c r="M19" s="18">
        <f>IF(L19=1,K19,"")</f>
        <v>1483</v>
      </c>
      <c r="N19" s="18">
        <f>IF(L19=1,ROUND(M19*$I$11/100,0),"")</f>
        <v>297</v>
      </c>
      <c r="O19" s="25">
        <v>1</v>
      </c>
      <c r="P19" s="18">
        <f>IF(O19=1,K19,"")</f>
        <v>1483</v>
      </c>
      <c r="Q19" s="18">
        <f>IF(O19=1,ROUND(P19*$I$12/100,0),"")</f>
        <v>15</v>
      </c>
    </row>
    <row r="20" spans="1:17">
      <c r="A20" s="4" t="s">
        <v>0</v>
      </c>
      <c r="B20" s="4" t="s">
        <v>1</v>
      </c>
      <c r="C20" s="4" t="s">
        <v>2</v>
      </c>
      <c r="D20" s="4" t="s">
        <v>3</v>
      </c>
      <c r="E20" s="4"/>
      <c r="F20" s="2">
        <v>53</v>
      </c>
      <c r="H20" s="2" t="s">
        <v>4</v>
      </c>
      <c r="I20" s="2" t="s">
        <v>5</v>
      </c>
      <c r="J20" s="2" t="s">
        <v>7</v>
      </c>
      <c r="K20" s="8">
        <v>2101</v>
      </c>
      <c r="M20" s="18" t="str">
        <f t="shared" ref="M20:M83" si="0">IF(L20=1,K20,"")</f>
        <v/>
      </c>
      <c r="N20" s="18" t="str">
        <f t="shared" ref="N20:N83" si="1">IF(L20=1,ROUND(M20*$I$11/100,0),"")</f>
        <v/>
      </c>
      <c r="O20" s="18"/>
      <c r="P20" s="18" t="str">
        <f t="shared" ref="P20:P83" si="2">IF(O20=1,K20,"")</f>
        <v/>
      </c>
      <c r="Q20" s="18" t="str">
        <f t="shared" ref="Q20:Q83" si="3">IF(O20=1,ROUND(P20*$I$12/100,0),"")</f>
        <v/>
      </c>
    </row>
    <row r="21" spans="1:17">
      <c r="A21" s="4" t="s">
        <v>0</v>
      </c>
      <c r="B21" s="4" t="s">
        <v>1</v>
      </c>
      <c r="C21" s="4" t="s">
        <v>2</v>
      </c>
      <c r="D21" s="4" t="s">
        <v>3</v>
      </c>
      <c r="E21" s="4"/>
      <c r="F21" s="2">
        <v>54</v>
      </c>
      <c r="H21" s="2" t="s">
        <v>4</v>
      </c>
      <c r="I21" s="2" t="s">
        <v>5</v>
      </c>
      <c r="J21" s="2" t="s">
        <v>8</v>
      </c>
      <c r="K21" s="8">
        <v>1324</v>
      </c>
      <c r="M21" s="18" t="str">
        <f t="shared" si="0"/>
        <v/>
      </c>
      <c r="N21" s="18" t="str">
        <f t="shared" si="1"/>
        <v/>
      </c>
      <c r="O21" s="18"/>
      <c r="P21" s="18" t="str">
        <f t="shared" si="2"/>
        <v/>
      </c>
      <c r="Q21" s="18" t="str">
        <f t="shared" si="3"/>
        <v/>
      </c>
    </row>
    <row r="22" spans="1:17">
      <c r="A22" s="4" t="s">
        <v>0</v>
      </c>
      <c r="B22" s="4" t="s">
        <v>1</v>
      </c>
      <c r="C22" s="4" t="s">
        <v>2</v>
      </c>
      <c r="D22" s="4" t="s">
        <v>3</v>
      </c>
      <c r="E22" s="4"/>
      <c r="F22" s="2">
        <v>55</v>
      </c>
      <c r="H22" s="2" t="s">
        <v>4</v>
      </c>
      <c r="I22" s="2" t="s">
        <v>5</v>
      </c>
      <c r="J22" s="2" t="s">
        <v>9</v>
      </c>
      <c r="K22" s="8">
        <v>389</v>
      </c>
      <c r="M22" s="18" t="str">
        <f t="shared" si="0"/>
        <v/>
      </c>
      <c r="N22" s="18" t="str">
        <f t="shared" si="1"/>
        <v/>
      </c>
      <c r="O22" s="18"/>
      <c r="P22" s="18" t="str">
        <f t="shared" si="2"/>
        <v/>
      </c>
      <c r="Q22" s="18" t="str">
        <f t="shared" si="3"/>
        <v/>
      </c>
    </row>
    <row r="23" spans="1:17">
      <c r="A23" s="4" t="s">
        <v>0</v>
      </c>
      <c r="B23" s="4" t="s">
        <v>1</v>
      </c>
      <c r="C23" s="4" t="s">
        <v>2</v>
      </c>
      <c r="D23" s="4" t="s">
        <v>3</v>
      </c>
      <c r="E23" s="4"/>
      <c r="F23" s="2">
        <v>57</v>
      </c>
      <c r="H23" s="2" t="s">
        <v>4</v>
      </c>
      <c r="I23" s="2" t="s">
        <v>10</v>
      </c>
      <c r="J23" s="2" t="s">
        <v>11</v>
      </c>
      <c r="K23" s="8">
        <v>2718</v>
      </c>
      <c r="M23" s="18" t="str">
        <f t="shared" si="0"/>
        <v/>
      </c>
      <c r="N23" s="18" t="str">
        <f t="shared" si="1"/>
        <v/>
      </c>
      <c r="O23" s="18"/>
      <c r="P23" s="18" t="str">
        <f t="shared" si="2"/>
        <v/>
      </c>
      <c r="Q23" s="18" t="str">
        <f t="shared" si="3"/>
        <v/>
      </c>
    </row>
    <row r="24" spans="1:17">
      <c r="A24" s="4" t="s">
        <v>0</v>
      </c>
      <c r="B24" s="4" t="s">
        <v>1</v>
      </c>
      <c r="C24" s="4" t="s">
        <v>2</v>
      </c>
      <c r="D24" s="4" t="s">
        <v>3</v>
      </c>
      <c r="E24" s="4"/>
      <c r="F24" s="2">
        <v>58</v>
      </c>
      <c r="H24" s="2" t="s">
        <v>4</v>
      </c>
      <c r="I24" s="2" t="s">
        <v>10</v>
      </c>
      <c r="J24" s="2" t="s">
        <v>12</v>
      </c>
      <c r="K24" s="8">
        <v>857</v>
      </c>
      <c r="M24" s="18" t="str">
        <f t="shared" si="0"/>
        <v/>
      </c>
      <c r="N24" s="18" t="str">
        <f t="shared" si="1"/>
        <v/>
      </c>
      <c r="O24" s="18"/>
      <c r="P24" s="18" t="str">
        <f t="shared" si="2"/>
        <v/>
      </c>
      <c r="Q24" s="18" t="str">
        <f t="shared" si="3"/>
        <v/>
      </c>
    </row>
    <row r="25" spans="1:17">
      <c r="A25" s="4" t="s">
        <v>0</v>
      </c>
      <c r="B25" s="4" t="s">
        <v>1</v>
      </c>
      <c r="C25" s="4" t="s">
        <v>2</v>
      </c>
      <c r="D25" s="4" t="s">
        <v>3</v>
      </c>
      <c r="E25" s="4"/>
      <c r="F25" s="2">
        <v>59</v>
      </c>
      <c r="H25" s="2" t="s">
        <v>4</v>
      </c>
      <c r="I25" s="2" t="s">
        <v>10</v>
      </c>
      <c r="J25" s="2" t="s">
        <v>13</v>
      </c>
      <c r="K25" s="8">
        <v>551</v>
      </c>
      <c r="M25" s="18" t="str">
        <f t="shared" si="0"/>
        <v/>
      </c>
      <c r="N25" s="18" t="str">
        <f t="shared" si="1"/>
        <v/>
      </c>
      <c r="O25" s="18"/>
      <c r="P25" s="18" t="str">
        <f t="shared" si="2"/>
        <v/>
      </c>
      <c r="Q25" s="18" t="str">
        <f t="shared" si="3"/>
        <v/>
      </c>
    </row>
    <row r="26" spans="1:17">
      <c r="A26" s="4" t="s">
        <v>0</v>
      </c>
      <c r="B26" s="4" t="s">
        <v>1</v>
      </c>
      <c r="C26" s="4" t="s">
        <v>2</v>
      </c>
      <c r="D26" s="4" t="s">
        <v>3</v>
      </c>
      <c r="E26" s="4"/>
      <c r="F26" s="2">
        <v>60</v>
      </c>
      <c r="H26" s="2" t="s">
        <v>4</v>
      </c>
      <c r="I26" s="2" t="s">
        <v>10</v>
      </c>
      <c r="J26" s="2" t="s">
        <v>14</v>
      </c>
      <c r="K26" s="8">
        <v>724</v>
      </c>
      <c r="M26" s="18" t="str">
        <f t="shared" si="0"/>
        <v/>
      </c>
      <c r="N26" s="18" t="str">
        <f t="shared" si="1"/>
        <v/>
      </c>
      <c r="O26" s="18"/>
      <c r="P26" s="18" t="str">
        <f t="shared" si="2"/>
        <v/>
      </c>
      <c r="Q26" s="18" t="str">
        <f t="shared" si="3"/>
        <v/>
      </c>
    </row>
    <row r="27" spans="1:17">
      <c r="A27" s="4" t="s">
        <v>0</v>
      </c>
      <c r="B27" s="4" t="s">
        <v>1</v>
      </c>
      <c r="C27" s="4" t="s">
        <v>2</v>
      </c>
      <c r="D27" s="4" t="s">
        <v>3</v>
      </c>
      <c r="E27" s="4"/>
      <c r="F27" s="2">
        <v>62</v>
      </c>
      <c r="H27" s="2" t="s">
        <v>4</v>
      </c>
      <c r="I27" s="2" t="s">
        <v>15</v>
      </c>
      <c r="J27" s="2" t="s">
        <v>16</v>
      </c>
      <c r="K27" s="8">
        <v>4875</v>
      </c>
      <c r="M27" s="18" t="str">
        <f t="shared" si="0"/>
        <v/>
      </c>
      <c r="N27" s="18" t="str">
        <f t="shared" si="1"/>
        <v/>
      </c>
      <c r="O27" s="18"/>
      <c r="P27" s="18" t="str">
        <f t="shared" si="2"/>
        <v/>
      </c>
      <c r="Q27" s="18" t="str">
        <f t="shared" si="3"/>
        <v/>
      </c>
    </row>
    <row r="28" spans="1:17">
      <c r="A28" s="4" t="s">
        <v>0</v>
      </c>
      <c r="B28" s="4" t="s">
        <v>1</v>
      </c>
      <c r="C28" s="4" t="s">
        <v>2</v>
      </c>
      <c r="D28" s="4" t="s">
        <v>3</v>
      </c>
      <c r="E28" s="4"/>
      <c r="F28" s="2">
        <v>63</v>
      </c>
      <c r="H28" s="2" t="s">
        <v>4</v>
      </c>
      <c r="I28" s="2" t="s">
        <v>15</v>
      </c>
      <c r="J28" s="2" t="s">
        <v>17</v>
      </c>
      <c r="K28" s="8">
        <v>1172</v>
      </c>
      <c r="M28" s="18" t="str">
        <f t="shared" si="0"/>
        <v/>
      </c>
      <c r="N28" s="18" t="str">
        <f t="shared" si="1"/>
        <v/>
      </c>
      <c r="O28" s="18"/>
      <c r="P28" s="18" t="str">
        <f t="shared" si="2"/>
        <v/>
      </c>
      <c r="Q28" s="18" t="str">
        <f t="shared" si="3"/>
        <v/>
      </c>
    </row>
    <row r="29" spans="1:17">
      <c r="A29" s="4" t="s">
        <v>0</v>
      </c>
      <c r="B29" s="4" t="s">
        <v>1</v>
      </c>
      <c r="C29" s="4" t="s">
        <v>2</v>
      </c>
      <c r="D29" s="4" t="s">
        <v>3</v>
      </c>
      <c r="E29" s="4"/>
      <c r="F29" s="2">
        <v>65</v>
      </c>
      <c r="H29" s="2" t="s">
        <v>4</v>
      </c>
      <c r="I29" s="2" t="s">
        <v>18</v>
      </c>
      <c r="J29" s="2" t="s">
        <v>19</v>
      </c>
      <c r="K29" s="8">
        <v>1062</v>
      </c>
      <c r="M29" s="18" t="str">
        <f t="shared" si="0"/>
        <v/>
      </c>
      <c r="N29" s="18" t="str">
        <f t="shared" si="1"/>
        <v/>
      </c>
      <c r="O29" s="18"/>
      <c r="P29" s="18" t="str">
        <f t="shared" si="2"/>
        <v/>
      </c>
      <c r="Q29" s="18" t="str">
        <f t="shared" si="3"/>
        <v/>
      </c>
    </row>
    <row r="30" spans="1:17">
      <c r="A30" s="4" t="s">
        <v>0</v>
      </c>
      <c r="B30" s="4" t="s">
        <v>1</v>
      </c>
      <c r="C30" s="4" t="s">
        <v>2</v>
      </c>
      <c r="D30" s="4" t="s">
        <v>3</v>
      </c>
      <c r="E30" s="4"/>
      <c r="F30" s="2">
        <v>66</v>
      </c>
      <c r="H30" s="2" t="s">
        <v>4</v>
      </c>
      <c r="I30" s="2" t="s">
        <v>18</v>
      </c>
      <c r="J30" s="2" t="s">
        <v>20</v>
      </c>
      <c r="K30" s="8">
        <v>1561</v>
      </c>
      <c r="M30" s="18" t="str">
        <f t="shared" si="0"/>
        <v/>
      </c>
      <c r="N30" s="18" t="str">
        <f t="shared" si="1"/>
        <v/>
      </c>
      <c r="O30" s="18"/>
      <c r="P30" s="18" t="str">
        <f t="shared" si="2"/>
        <v/>
      </c>
      <c r="Q30" s="18" t="str">
        <f t="shared" si="3"/>
        <v/>
      </c>
    </row>
    <row r="31" spans="1:17">
      <c r="A31" s="4" t="s">
        <v>0</v>
      </c>
      <c r="B31" s="4" t="s">
        <v>1</v>
      </c>
      <c r="C31" s="4" t="s">
        <v>2</v>
      </c>
      <c r="D31" s="4" t="s">
        <v>3</v>
      </c>
      <c r="E31" s="4"/>
      <c r="F31" s="2">
        <v>67</v>
      </c>
      <c r="H31" s="2" t="s">
        <v>4</v>
      </c>
      <c r="I31" s="2" t="s">
        <v>18</v>
      </c>
      <c r="J31" s="2" t="s">
        <v>21</v>
      </c>
      <c r="K31" s="8">
        <v>667</v>
      </c>
      <c r="M31" s="18" t="str">
        <f t="shared" si="0"/>
        <v/>
      </c>
      <c r="N31" s="18" t="str">
        <f t="shared" si="1"/>
        <v/>
      </c>
      <c r="O31" s="18"/>
      <c r="P31" s="18" t="str">
        <f t="shared" si="2"/>
        <v/>
      </c>
      <c r="Q31" s="18" t="str">
        <f t="shared" si="3"/>
        <v/>
      </c>
    </row>
    <row r="32" spans="1:17">
      <c r="A32" s="4" t="s">
        <v>0</v>
      </c>
      <c r="B32" s="4" t="s">
        <v>1</v>
      </c>
      <c r="C32" s="4" t="s">
        <v>2</v>
      </c>
      <c r="D32" s="4" t="s">
        <v>3</v>
      </c>
      <c r="E32" s="4"/>
      <c r="F32" s="2">
        <v>69</v>
      </c>
      <c r="H32" s="2" t="s">
        <v>4</v>
      </c>
      <c r="I32" s="2" t="s">
        <v>22</v>
      </c>
      <c r="J32" s="2" t="s">
        <v>23</v>
      </c>
      <c r="K32" s="8">
        <v>4930</v>
      </c>
      <c r="M32" s="18" t="str">
        <f t="shared" si="0"/>
        <v/>
      </c>
      <c r="N32" s="18" t="str">
        <f t="shared" si="1"/>
        <v/>
      </c>
      <c r="O32" s="18"/>
      <c r="P32" s="18" t="str">
        <f t="shared" si="2"/>
        <v/>
      </c>
      <c r="Q32" s="18" t="str">
        <f t="shared" si="3"/>
        <v/>
      </c>
    </row>
    <row r="33" spans="1:17">
      <c r="A33" s="4" t="s">
        <v>0</v>
      </c>
      <c r="B33" s="4" t="s">
        <v>1</v>
      </c>
      <c r="C33" s="4" t="s">
        <v>2</v>
      </c>
      <c r="D33" s="4" t="s">
        <v>3</v>
      </c>
      <c r="E33" s="4"/>
      <c r="F33" s="2">
        <v>70</v>
      </c>
      <c r="H33" s="2" t="s">
        <v>4</v>
      </c>
      <c r="I33" s="2" t="s">
        <v>22</v>
      </c>
      <c r="J33" s="2" t="s">
        <v>24</v>
      </c>
      <c r="K33" s="8">
        <v>590</v>
      </c>
      <c r="M33" s="18" t="str">
        <f t="shared" si="0"/>
        <v/>
      </c>
      <c r="N33" s="18" t="str">
        <f t="shared" si="1"/>
        <v/>
      </c>
      <c r="O33" s="18"/>
      <c r="P33" s="18" t="str">
        <f t="shared" si="2"/>
        <v/>
      </c>
      <c r="Q33" s="18" t="str">
        <f t="shared" si="3"/>
        <v/>
      </c>
    </row>
    <row r="34" spans="1:17">
      <c r="A34" s="4" t="s">
        <v>0</v>
      </c>
      <c r="B34" s="4" t="s">
        <v>1</v>
      </c>
      <c r="C34" s="4" t="s">
        <v>2</v>
      </c>
      <c r="D34" s="4" t="s">
        <v>3</v>
      </c>
      <c r="E34" s="4"/>
      <c r="F34" s="2">
        <v>71</v>
      </c>
      <c r="H34" s="2" t="s">
        <v>4</v>
      </c>
      <c r="I34" s="2" t="s">
        <v>22</v>
      </c>
      <c r="J34" s="2" t="s">
        <v>25</v>
      </c>
      <c r="K34" s="8">
        <v>913</v>
      </c>
      <c r="M34" s="18" t="str">
        <f t="shared" si="0"/>
        <v/>
      </c>
      <c r="N34" s="18" t="str">
        <f t="shared" si="1"/>
        <v/>
      </c>
      <c r="O34" s="18"/>
      <c r="P34" s="18" t="str">
        <f t="shared" si="2"/>
        <v/>
      </c>
      <c r="Q34" s="18" t="str">
        <f t="shared" si="3"/>
        <v/>
      </c>
    </row>
    <row r="35" spans="1:17">
      <c r="A35" s="4" t="s">
        <v>0</v>
      </c>
      <c r="B35" s="4" t="s">
        <v>1</v>
      </c>
      <c r="C35" s="4" t="s">
        <v>2</v>
      </c>
      <c r="D35" s="4" t="s">
        <v>3</v>
      </c>
      <c r="E35" s="4"/>
      <c r="F35" s="2">
        <v>72</v>
      </c>
      <c r="H35" s="2" t="s">
        <v>4</v>
      </c>
      <c r="I35" s="2" t="s">
        <v>22</v>
      </c>
      <c r="J35" s="2" t="s">
        <v>26</v>
      </c>
      <c r="K35" s="8">
        <v>919</v>
      </c>
      <c r="M35" s="18" t="str">
        <f t="shared" si="0"/>
        <v/>
      </c>
      <c r="N35" s="18" t="str">
        <f t="shared" si="1"/>
        <v/>
      </c>
      <c r="O35" s="18"/>
      <c r="P35" s="18" t="str">
        <f t="shared" si="2"/>
        <v/>
      </c>
      <c r="Q35" s="18" t="str">
        <f t="shared" si="3"/>
        <v/>
      </c>
    </row>
    <row r="36" spans="1:17">
      <c r="A36" s="4" t="s">
        <v>0</v>
      </c>
      <c r="B36" s="4" t="s">
        <v>1</v>
      </c>
      <c r="C36" s="4" t="s">
        <v>2</v>
      </c>
      <c r="D36" s="4" t="s">
        <v>3</v>
      </c>
      <c r="E36" s="4"/>
      <c r="F36" s="2">
        <v>74</v>
      </c>
      <c r="H36" s="2" t="s">
        <v>4</v>
      </c>
      <c r="I36" s="2" t="s">
        <v>27</v>
      </c>
      <c r="J36" s="2" t="s">
        <v>28</v>
      </c>
      <c r="K36" s="8">
        <v>2264</v>
      </c>
      <c r="M36" s="18" t="str">
        <f t="shared" si="0"/>
        <v/>
      </c>
      <c r="N36" s="18" t="str">
        <f t="shared" si="1"/>
        <v/>
      </c>
      <c r="O36" s="18"/>
      <c r="P36" s="18" t="str">
        <f t="shared" si="2"/>
        <v/>
      </c>
      <c r="Q36" s="18" t="str">
        <f t="shared" si="3"/>
        <v/>
      </c>
    </row>
    <row r="37" spans="1:17">
      <c r="A37" s="4" t="s">
        <v>0</v>
      </c>
      <c r="B37" s="4" t="s">
        <v>1</v>
      </c>
      <c r="C37" s="4" t="s">
        <v>2</v>
      </c>
      <c r="D37" s="4" t="s">
        <v>3</v>
      </c>
      <c r="E37" s="4"/>
      <c r="F37" s="2">
        <v>75</v>
      </c>
      <c r="H37" s="2" t="s">
        <v>4</v>
      </c>
      <c r="I37" s="2" t="s">
        <v>27</v>
      </c>
      <c r="J37" s="2" t="s">
        <v>29</v>
      </c>
      <c r="K37" s="8">
        <v>248</v>
      </c>
      <c r="M37" s="18" t="str">
        <f t="shared" si="0"/>
        <v/>
      </c>
      <c r="N37" s="18" t="str">
        <f t="shared" si="1"/>
        <v/>
      </c>
      <c r="O37" s="18"/>
      <c r="P37" s="18" t="str">
        <f t="shared" si="2"/>
        <v/>
      </c>
      <c r="Q37" s="18" t="str">
        <f t="shared" si="3"/>
        <v/>
      </c>
    </row>
    <row r="38" spans="1:17">
      <c r="A38" s="4" t="s">
        <v>0</v>
      </c>
      <c r="B38" s="4" t="s">
        <v>1</v>
      </c>
      <c r="C38" s="4" t="s">
        <v>2</v>
      </c>
      <c r="D38" s="4" t="s">
        <v>3</v>
      </c>
      <c r="E38" s="4"/>
      <c r="F38" s="2">
        <v>77</v>
      </c>
      <c r="H38" s="2" t="s">
        <v>4</v>
      </c>
      <c r="I38" s="2" t="s">
        <v>30</v>
      </c>
      <c r="J38" s="2" t="s">
        <v>31</v>
      </c>
      <c r="K38" s="8">
        <v>323</v>
      </c>
      <c r="M38" s="18" t="str">
        <f t="shared" si="0"/>
        <v/>
      </c>
      <c r="N38" s="18" t="str">
        <f t="shared" si="1"/>
        <v/>
      </c>
      <c r="O38" s="18"/>
      <c r="P38" s="18" t="str">
        <f t="shared" si="2"/>
        <v/>
      </c>
      <c r="Q38" s="18" t="str">
        <f t="shared" si="3"/>
        <v/>
      </c>
    </row>
    <row r="39" spans="1:17">
      <c r="A39" s="4" t="s">
        <v>0</v>
      </c>
      <c r="B39" s="4" t="s">
        <v>1</v>
      </c>
      <c r="C39" s="4" t="s">
        <v>2</v>
      </c>
      <c r="D39" s="4" t="s">
        <v>3</v>
      </c>
      <c r="E39" s="4"/>
      <c r="F39" s="2">
        <v>78</v>
      </c>
      <c r="H39" s="2" t="s">
        <v>4</v>
      </c>
      <c r="I39" s="2" t="s">
        <v>30</v>
      </c>
      <c r="J39" s="2" t="s">
        <v>32</v>
      </c>
      <c r="K39" s="8">
        <v>2739</v>
      </c>
      <c r="M39" s="18" t="str">
        <f t="shared" si="0"/>
        <v/>
      </c>
      <c r="N39" s="18" t="str">
        <f t="shared" si="1"/>
        <v/>
      </c>
      <c r="O39" s="18"/>
      <c r="P39" s="18" t="str">
        <f t="shared" si="2"/>
        <v/>
      </c>
      <c r="Q39" s="18" t="str">
        <f t="shared" si="3"/>
        <v/>
      </c>
    </row>
    <row r="40" spans="1:17">
      <c r="A40" s="4" t="s">
        <v>0</v>
      </c>
      <c r="B40" s="4" t="s">
        <v>1</v>
      </c>
      <c r="C40" s="4" t="s">
        <v>2</v>
      </c>
      <c r="D40" s="4" t="s">
        <v>3</v>
      </c>
      <c r="E40" s="4"/>
      <c r="F40" s="2">
        <v>79</v>
      </c>
      <c r="H40" s="2" t="s">
        <v>4</v>
      </c>
      <c r="I40" s="2" t="s">
        <v>33</v>
      </c>
      <c r="K40" s="8">
        <v>5040</v>
      </c>
      <c r="M40" s="18" t="str">
        <f t="shared" si="0"/>
        <v/>
      </c>
      <c r="N40" s="18" t="str">
        <f t="shared" si="1"/>
        <v/>
      </c>
      <c r="O40" s="18"/>
      <c r="P40" s="18" t="str">
        <f t="shared" si="2"/>
        <v/>
      </c>
      <c r="Q40" s="18" t="str">
        <f t="shared" si="3"/>
        <v/>
      </c>
    </row>
    <row r="41" spans="1:17">
      <c r="A41" s="4" t="s">
        <v>0</v>
      </c>
      <c r="B41" s="4" t="s">
        <v>1</v>
      </c>
      <c r="C41" s="4" t="s">
        <v>2</v>
      </c>
      <c r="D41" s="4" t="s">
        <v>3</v>
      </c>
      <c r="E41" s="4"/>
      <c r="F41" s="2">
        <v>81</v>
      </c>
      <c r="H41" s="2" t="s">
        <v>4</v>
      </c>
      <c r="I41" s="2" t="s">
        <v>34</v>
      </c>
      <c r="J41" s="2" t="s">
        <v>35</v>
      </c>
      <c r="K41" s="8">
        <v>4163</v>
      </c>
      <c r="M41" s="18" t="str">
        <f t="shared" si="0"/>
        <v/>
      </c>
      <c r="N41" s="18" t="str">
        <f t="shared" si="1"/>
        <v/>
      </c>
      <c r="O41" s="18"/>
      <c r="P41" s="18" t="str">
        <f t="shared" si="2"/>
        <v/>
      </c>
      <c r="Q41" s="18" t="str">
        <f t="shared" si="3"/>
        <v/>
      </c>
    </row>
    <row r="42" spans="1:17">
      <c r="A42" s="4" t="s">
        <v>0</v>
      </c>
      <c r="B42" s="4" t="s">
        <v>1</v>
      </c>
      <c r="C42" s="4" t="s">
        <v>2</v>
      </c>
      <c r="D42" s="4" t="s">
        <v>3</v>
      </c>
      <c r="E42" s="4"/>
      <c r="F42" s="2">
        <v>82</v>
      </c>
      <c r="H42" s="2" t="s">
        <v>4</v>
      </c>
      <c r="I42" s="2" t="s">
        <v>34</v>
      </c>
      <c r="J42" s="2" t="s">
        <v>36</v>
      </c>
      <c r="K42" s="8">
        <v>5295</v>
      </c>
      <c r="M42" s="18" t="str">
        <f t="shared" si="0"/>
        <v/>
      </c>
      <c r="N42" s="18" t="str">
        <f t="shared" si="1"/>
        <v/>
      </c>
      <c r="O42" s="18"/>
      <c r="P42" s="18" t="str">
        <f t="shared" si="2"/>
        <v/>
      </c>
      <c r="Q42" s="18" t="str">
        <f t="shared" si="3"/>
        <v/>
      </c>
    </row>
    <row r="43" spans="1:17">
      <c r="A43" s="4" t="s">
        <v>0</v>
      </c>
      <c r="B43" s="4" t="s">
        <v>1</v>
      </c>
      <c r="C43" s="4" t="s">
        <v>2</v>
      </c>
      <c r="D43" s="4" t="s">
        <v>3</v>
      </c>
      <c r="E43" s="4"/>
      <c r="F43" s="2">
        <v>84</v>
      </c>
      <c r="H43" s="2" t="s">
        <v>4</v>
      </c>
      <c r="I43" s="2" t="s">
        <v>37</v>
      </c>
      <c r="J43" s="2" t="s">
        <v>38</v>
      </c>
      <c r="K43" s="8">
        <v>981</v>
      </c>
      <c r="M43" s="18" t="str">
        <f t="shared" si="0"/>
        <v/>
      </c>
      <c r="N43" s="18" t="str">
        <f t="shared" si="1"/>
        <v/>
      </c>
      <c r="O43" s="18"/>
      <c r="P43" s="18" t="str">
        <f t="shared" si="2"/>
        <v/>
      </c>
      <c r="Q43" s="18" t="str">
        <f t="shared" si="3"/>
        <v/>
      </c>
    </row>
    <row r="44" spans="1:17">
      <c r="A44" s="4" t="s">
        <v>0</v>
      </c>
      <c r="B44" s="4" t="s">
        <v>1</v>
      </c>
      <c r="C44" s="4" t="s">
        <v>2</v>
      </c>
      <c r="D44" s="4" t="s">
        <v>3</v>
      </c>
      <c r="E44" s="4"/>
      <c r="F44" s="2">
        <v>85</v>
      </c>
      <c r="H44" s="2" t="s">
        <v>4</v>
      </c>
      <c r="I44" s="2" t="s">
        <v>37</v>
      </c>
      <c r="J44" s="2" t="s">
        <v>39</v>
      </c>
      <c r="K44" s="8">
        <v>887</v>
      </c>
      <c r="M44" s="18" t="str">
        <f t="shared" si="0"/>
        <v/>
      </c>
      <c r="N44" s="18" t="str">
        <f t="shared" si="1"/>
        <v/>
      </c>
      <c r="O44" s="18"/>
      <c r="P44" s="18" t="str">
        <f t="shared" si="2"/>
        <v/>
      </c>
      <c r="Q44" s="18" t="str">
        <f t="shared" si="3"/>
        <v/>
      </c>
    </row>
    <row r="45" spans="1:17">
      <c r="A45" s="4" t="s">
        <v>0</v>
      </c>
      <c r="B45" s="4" t="s">
        <v>1</v>
      </c>
      <c r="C45" s="4" t="s">
        <v>2</v>
      </c>
      <c r="D45" s="4" t="s">
        <v>3</v>
      </c>
      <c r="E45" s="4"/>
      <c r="F45" s="2">
        <v>86</v>
      </c>
      <c r="H45" s="2" t="s">
        <v>4</v>
      </c>
      <c r="I45" s="2" t="s">
        <v>37</v>
      </c>
      <c r="J45" s="2" t="s">
        <v>40</v>
      </c>
      <c r="K45" s="8">
        <v>2399</v>
      </c>
      <c r="M45" s="18" t="str">
        <f t="shared" si="0"/>
        <v/>
      </c>
      <c r="N45" s="18" t="str">
        <f t="shared" si="1"/>
        <v/>
      </c>
      <c r="O45" s="18"/>
      <c r="P45" s="18" t="str">
        <f t="shared" si="2"/>
        <v/>
      </c>
      <c r="Q45" s="18" t="str">
        <f t="shared" si="3"/>
        <v/>
      </c>
    </row>
    <row r="46" spans="1:17">
      <c r="A46" s="4" t="s">
        <v>0</v>
      </c>
      <c r="B46" s="4" t="s">
        <v>1</v>
      </c>
      <c r="C46" s="4" t="s">
        <v>2</v>
      </c>
      <c r="D46" s="4" t="s">
        <v>3</v>
      </c>
      <c r="E46" s="4"/>
      <c r="F46" s="2">
        <v>87</v>
      </c>
      <c r="H46" s="2" t="s">
        <v>4</v>
      </c>
      <c r="I46" s="2" t="s">
        <v>41</v>
      </c>
      <c r="K46" s="8">
        <v>3061</v>
      </c>
      <c r="L46" s="2">
        <v>1</v>
      </c>
      <c r="M46" s="18">
        <f t="shared" si="0"/>
        <v>3061</v>
      </c>
      <c r="N46" s="18">
        <f t="shared" si="1"/>
        <v>612</v>
      </c>
      <c r="O46" s="18">
        <v>1</v>
      </c>
      <c r="P46" s="18">
        <f t="shared" si="2"/>
        <v>3061</v>
      </c>
      <c r="Q46" s="18">
        <f t="shared" si="3"/>
        <v>31</v>
      </c>
    </row>
    <row r="47" spans="1:17">
      <c r="A47" s="4" t="s">
        <v>0</v>
      </c>
      <c r="B47" s="4" t="s">
        <v>1</v>
      </c>
      <c r="C47" s="4" t="s">
        <v>2</v>
      </c>
      <c r="D47" s="4" t="s">
        <v>3</v>
      </c>
      <c r="E47" s="4"/>
      <c r="F47" s="2">
        <v>89</v>
      </c>
      <c r="H47" s="2" t="s">
        <v>4</v>
      </c>
      <c r="I47" s="2" t="s">
        <v>42</v>
      </c>
      <c r="J47" s="2" t="s">
        <v>43</v>
      </c>
      <c r="K47" s="8">
        <v>8387</v>
      </c>
      <c r="M47" s="18" t="str">
        <f t="shared" si="0"/>
        <v/>
      </c>
      <c r="N47" s="18" t="str">
        <f t="shared" si="1"/>
        <v/>
      </c>
      <c r="O47" s="18">
        <v>1</v>
      </c>
      <c r="P47" s="18">
        <f t="shared" si="2"/>
        <v>8387</v>
      </c>
      <c r="Q47" s="18">
        <f t="shared" si="3"/>
        <v>84</v>
      </c>
    </row>
    <row r="48" spans="1:17">
      <c r="A48" s="4" t="s">
        <v>0</v>
      </c>
      <c r="B48" s="4" t="s">
        <v>1</v>
      </c>
      <c r="C48" s="4" t="s">
        <v>2</v>
      </c>
      <c r="D48" s="4" t="s">
        <v>3</v>
      </c>
      <c r="E48" s="4"/>
      <c r="F48" s="2">
        <v>90</v>
      </c>
      <c r="H48" s="2" t="s">
        <v>4</v>
      </c>
      <c r="I48" s="2" t="s">
        <v>42</v>
      </c>
      <c r="J48" s="2" t="s">
        <v>44</v>
      </c>
      <c r="K48" s="8">
        <v>478</v>
      </c>
      <c r="M48" s="18" t="str">
        <f t="shared" si="0"/>
        <v/>
      </c>
      <c r="N48" s="18" t="str">
        <f t="shared" si="1"/>
        <v/>
      </c>
      <c r="O48" s="18"/>
      <c r="P48" s="18" t="str">
        <f t="shared" si="2"/>
        <v/>
      </c>
      <c r="Q48" s="18" t="str">
        <f t="shared" si="3"/>
        <v/>
      </c>
    </row>
    <row r="49" spans="1:17">
      <c r="A49" s="4" t="s">
        <v>0</v>
      </c>
      <c r="B49" s="4" t="s">
        <v>1</v>
      </c>
      <c r="C49" s="4" t="s">
        <v>2</v>
      </c>
      <c r="D49" s="4" t="s">
        <v>3</v>
      </c>
      <c r="E49" s="4"/>
      <c r="F49" s="2">
        <v>91</v>
      </c>
      <c r="H49" s="2" t="s">
        <v>4</v>
      </c>
      <c r="I49" s="4" t="s">
        <v>45</v>
      </c>
      <c r="J49" s="4"/>
      <c r="K49" s="8">
        <v>44</v>
      </c>
      <c r="M49" s="18" t="str">
        <f t="shared" si="0"/>
        <v/>
      </c>
      <c r="N49" s="18" t="str">
        <f t="shared" si="1"/>
        <v/>
      </c>
      <c r="O49" s="18"/>
      <c r="P49" s="18" t="str">
        <f t="shared" si="2"/>
        <v/>
      </c>
      <c r="Q49" s="18" t="str">
        <f t="shared" si="3"/>
        <v/>
      </c>
    </row>
    <row r="50" spans="1:17">
      <c r="A50" s="4" t="s">
        <v>0</v>
      </c>
      <c r="B50" s="4" t="s">
        <v>1</v>
      </c>
      <c r="C50" s="4" t="s">
        <v>2</v>
      </c>
      <c r="D50" s="4" t="s">
        <v>3</v>
      </c>
      <c r="E50" s="4"/>
      <c r="F50" s="2">
        <v>93</v>
      </c>
      <c r="H50" s="2" t="s">
        <v>46</v>
      </c>
      <c r="I50" s="2" t="s">
        <v>47</v>
      </c>
      <c r="K50" s="8">
        <v>11312</v>
      </c>
      <c r="M50" s="18" t="str">
        <f t="shared" si="0"/>
        <v/>
      </c>
      <c r="N50" s="18" t="str">
        <f t="shared" si="1"/>
        <v/>
      </c>
      <c r="O50" s="18"/>
      <c r="P50" s="18" t="str">
        <f t="shared" si="2"/>
        <v/>
      </c>
      <c r="Q50" s="18" t="str">
        <f t="shared" si="3"/>
        <v/>
      </c>
    </row>
    <row r="51" spans="1:17">
      <c r="A51" s="4" t="s">
        <v>0</v>
      </c>
      <c r="B51" s="4" t="s">
        <v>1</v>
      </c>
      <c r="C51" s="4" t="s">
        <v>2</v>
      </c>
      <c r="D51" s="4" t="s">
        <v>3</v>
      </c>
      <c r="E51" s="4"/>
      <c r="F51" s="2">
        <v>95</v>
      </c>
      <c r="H51" s="2" t="s">
        <v>46</v>
      </c>
      <c r="I51" s="2" t="s">
        <v>48</v>
      </c>
      <c r="J51" s="2" t="s">
        <v>49</v>
      </c>
      <c r="K51" s="8">
        <v>2286</v>
      </c>
      <c r="M51" s="18" t="str">
        <f t="shared" si="0"/>
        <v/>
      </c>
      <c r="N51" s="18" t="str">
        <f t="shared" si="1"/>
        <v/>
      </c>
      <c r="O51" s="18"/>
      <c r="P51" s="18" t="str">
        <f t="shared" si="2"/>
        <v/>
      </c>
      <c r="Q51" s="18" t="str">
        <f t="shared" si="3"/>
        <v/>
      </c>
    </row>
    <row r="52" spans="1:17">
      <c r="A52" s="4" t="s">
        <v>0</v>
      </c>
      <c r="B52" s="4" t="s">
        <v>1</v>
      </c>
      <c r="C52" s="4" t="s">
        <v>2</v>
      </c>
      <c r="D52" s="4" t="s">
        <v>3</v>
      </c>
      <c r="E52" s="4"/>
      <c r="F52" s="2">
        <v>96</v>
      </c>
      <c r="H52" s="2" t="s">
        <v>46</v>
      </c>
      <c r="I52" s="2" t="s">
        <v>48</v>
      </c>
      <c r="J52" s="2" t="s">
        <v>50</v>
      </c>
      <c r="K52" s="8">
        <v>5016</v>
      </c>
      <c r="M52" s="18" t="str">
        <f t="shared" si="0"/>
        <v/>
      </c>
      <c r="N52" s="18" t="str">
        <f t="shared" si="1"/>
        <v/>
      </c>
      <c r="O52" s="18"/>
      <c r="P52" s="18" t="str">
        <f t="shared" si="2"/>
        <v/>
      </c>
      <c r="Q52" s="18" t="str">
        <f t="shared" si="3"/>
        <v/>
      </c>
    </row>
    <row r="53" spans="1:17">
      <c r="A53" s="4" t="s">
        <v>0</v>
      </c>
      <c r="B53" s="4" t="s">
        <v>1</v>
      </c>
      <c r="C53" s="4" t="s">
        <v>2</v>
      </c>
      <c r="D53" s="4" t="s">
        <v>3</v>
      </c>
      <c r="E53" s="4"/>
      <c r="F53" s="2">
        <v>98</v>
      </c>
      <c r="H53" s="2" t="s">
        <v>51</v>
      </c>
      <c r="I53" s="2" t="s">
        <v>52</v>
      </c>
      <c r="K53" s="8">
        <v>8974</v>
      </c>
      <c r="M53" s="18" t="str">
        <f t="shared" si="0"/>
        <v/>
      </c>
      <c r="N53" s="18" t="str">
        <f t="shared" si="1"/>
        <v/>
      </c>
      <c r="O53" s="18">
        <v>1</v>
      </c>
      <c r="P53" s="18">
        <f t="shared" si="2"/>
        <v>8974</v>
      </c>
      <c r="Q53" s="18">
        <f t="shared" si="3"/>
        <v>90</v>
      </c>
    </row>
    <row r="54" spans="1:17">
      <c r="A54" s="4" t="s">
        <v>0</v>
      </c>
      <c r="B54" s="4" t="s">
        <v>1</v>
      </c>
      <c r="C54" s="4" t="s">
        <v>2</v>
      </c>
      <c r="D54" s="4" t="s">
        <v>3</v>
      </c>
      <c r="E54" s="4"/>
      <c r="F54" s="2">
        <v>99</v>
      </c>
      <c r="H54" s="2" t="s">
        <v>51</v>
      </c>
      <c r="I54" s="2" t="s">
        <v>53</v>
      </c>
      <c r="K54" s="8">
        <v>4136</v>
      </c>
      <c r="M54" s="18" t="str">
        <f t="shared" si="0"/>
        <v/>
      </c>
      <c r="N54" s="18" t="str">
        <f t="shared" si="1"/>
        <v/>
      </c>
      <c r="O54" s="18">
        <v>1</v>
      </c>
      <c r="P54" s="18">
        <f t="shared" si="2"/>
        <v>4136</v>
      </c>
      <c r="Q54" s="18">
        <f t="shared" si="3"/>
        <v>41</v>
      </c>
    </row>
    <row r="55" spans="1:17">
      <c r="A55" s="4" t="s">
        <v>0</v>
      </c>
      <c r="B55" s="4" t="s">
        <v>1</v>
      </c>
      <c r="C55" s="4" t="s">
        <v>2</v>
      </c>
      <c r="D55" s="4" t="s">
        <v>3</v>
      </c>
      <c r="E55" s="4"/>
      <c r="F55" s="2">
        <v>100</v>
      </c>
      <c r="H55" s="2" t="s">
        <v>51</v>
      </c>
      <c r="I55" s="2" t="s">
        <v>54</v>
      </c>
      <c r="K55" s="8">
        <v>1015</v>
      </c>
      <c r="M55" s="18" t="str">
        <f t="shared" si="0"/>
        <v/>
      </c>
      <c r="N55" s="18" t="str">
        <f t="shared" si="1"/>
        <v/>
      </c>
      <c r="O55" s="18">
        <v>1</v>
      </c>
      <c r="P55" s="18">
        <f t="shared" si="2"/>
        <v>1015</v>
      </c>
      <c r="Q55" s="18">
        <f t="shared" si="3"/>
        <v>10</v>
      </c>
    </row>
    <row r="56" spans="1:17">
      <c r="A56" s="4" t="s">
        <v>0</v>
      </c>
      <c r="B56" s="4" t="s">
        <v>1</v>
      </c>
      <c r="C56" s="4" t="s">
        <v>2</v>
      </c>
      <c r="D56" s="4" t="s">
        <v>3</v>
      </c>
      <c r="E56" s="4"/>
      <c r="F56" s="2">
        <v>101</v>
      </c>
      <c r="H56" s="2" t="s">
        <v>51</v>
      </c>
      <c r="I56" s="2" t="s">
        <v>55</v>
      </c>
      <c r="K56" s="8">
        <v>4181</v>
      </c>
      <c r="M56" s="18" t="str">
        <f t="shared" si="0"/>
        <v/>
      </c>
      <c r="N56" s="18" t="str">
        <f t="shared" si="1"/>
        <v/>
      </c>
      <c r="O56" s="18">
        <v>1</v>
      </c>
      <c r="P56" s="18">
        <f t="shared" si="2"/>
        <v>4181</v>
      </c>
      <c r="Q56" s="18">
        <f t="shared" si="3"/>
        <v>42</v>
      </c>
    </row>
    <row r="57" spans="1:17">
      <c r="A57" s="4" t="s">
        <v>0</v>
      </c>
      <c r="B57" s="4" t="s">
        <v>1</v>
      </c>
      <c r="C57" s="4" t="s">
        <v>2</v>
      </c>
      <c r="D57" s="4" t="s">
        <v>3</v>
      </c>
      <c r="E57" s="4"/>
      <c r="F57" s="2">
        <v>104</v>
      </c>
      <c r="H57" s="2" t="s">
        <v>56</v>
      </c>
      <c r="I57" s="2" t="s">
        <v>57</v>
      </c>
      <c r="J57" s="2" t="s">
        <v>58</v>
      </c>
      <c r="K57" s="8">
        <v>1703</v>
      </c>
      <c r="L57" s="2">
        <v>1</v>
      </c>
      <c r="M57" s="18">
        <f t="shared" si="0"/>
        <v>1703</v>
      </c>
      <c r="N57" s="18">
        <f t="shared" si="1"/>
        <v>341</v>
      </c>
      <c r="O57" s="18">
        <v>1</v>
      </c>
      <c r="P57" s="18">
        <f t="shared" si="2"/>
        <v>1703</v>
      </c>
      <c r="Q57" s="18">
        <f t="shared" si="3"/>
        <v>17</v>
      </c>
    </row>
    <row r="58" spans="1:17">
      <c r="A58" s="4" t="s">
        <v>0</v>
      </c>
      <c r="B58" s="4" t="s">
        <v>1</v>
      </c>
      <c r="C58" s="4" t="s">
        <v>2</v>
      </c>
      <c r="D58" s="4" t="s">
        <v>3</v>
      </c>
      <c r="E58" s="4"/>
      <c r="F58" s="2">
        <v>105</v>
      </c>
      <c r="H58" s="2" t="s">
        <v>56</v>
      </c>
      <c r="I58" s="2" t="s">
        <v>57</v>
      </c>
      <c r="J58" s="2" t="s">
        <v>59</v>
      </c>
      <c r="K58" s="8">
        <v>1130</v>
      </c>
      <c r="L58" s="2">
        <v>1</v>
      </c>
      <c r="M58" s="18">
        <f t="shared" si="0"/>
        <v>1130</v>
      </c>
      <c r="N58" s="18">
        <f t="shared" si="1"/>
        <v>226</v>
      </c>
      <c r="O58" s="18">
        <v>1</v>
      </c>
      <c r="P58" s="18">
        <f t="shared" si="2"/>
        <v>1130</v>
      </c>
      <c r="Q58" s="18">
        <f t="shared" si="3"/>
        <v>11</v>
      </c>
    </row>
    <row r="59" spans="1:17">
      <c r="A59" s="4" t="s">
        <v>0</v>
      </c>
      <c r="B59" s="4" t="s">
        <v>1</v>
      </c>
      <c r="C59" s="4" t="s">
        <v>2</v>
      </c>
      <c r="D59" s="4" t="s">
        <v>3</v>
      </c>
      <c r="E59" s="4"/>
      <c r="F59" s="2">
        <v>106</v>
      </c>
      <c r="H59" s="2" t="s">
        <v>56</v>
      </c>
      <c r="I59" s="2" t="s">
        <v>57</v>
      </c>
      <c r="J59" s="2" t="s">
        <v>60</v>
      </c>
      <c r="K59" s="8">
        <v>466</v>
      </c>
      <c r="L59" s="2">
        <v>1</v>
      </c>
      <c r="M59" s="18">
        <f t="shared" si="0"/>
        <v>466</v>
      </c>
      <c r="N59" s="18">
        <f t="shared" si="1"/>
        <v>93</v>
      </c>
      <c r="O59" s="18">
        <v>1</v>
      </c>
      <c r="P59" s="18">
        <f t="shared" si="2"/>
        <v>466</v>
      </c>
      <c r="Q59" s="18">
        <f t="shared" si="3"/>
        <v>5</v>
      </c>
    </row>
    <row r="60" spans="1:17">
      <c r="A60" s="4" t="s">
        <v>0</v>
      </c>
      <c r="B60" s="4" t="s">
        <v>1</v>
      </c>
      <c r="C60" s="4" t="s">
        <v>2</v>
      </c>
      <c r="D60" s="4" t="s">
        <v>3</v>
      </c>
      <c r="E60" s="4"/>
      <c r="F60" s="2">
        <v>107</v>
      </c>
      <c r="H60" s="2" t="s">
        <v>56</v>
      </c>
      <c r="I60" s="2" t="s">
        <v>61</v>
      </c>
      <c r="K60" s="8">
        <v>522</v>
      </c>
      <c r="L60" s="2">
        <v>1</v>
      </c>
      <c r="M60" s="18">
        <f t="shared" si="0"/>
        <v>522</v>
      </c>
      <c r="N60" s="18">
        <f t="shared" si="1"/>
        <v>104</v>
      </c>
      <c r="O60" s="18">
        <v>1</v>
      </c>
      <c r="P60" s="18">
        <f t="shared" si="2"/>
        <v>522</v>
      </c>
      <c r="Q60" s="18">
        <f t="shared" si="3"/>
        <v>5</v>
      </c>
    </row>
    <row r="61" spans="1:17">
      <c r="A61" s="4" t="s">
        <v>0</v>
      </c>
      <c r="B61" s="4" t="s">
        <v>1</v>
      </c>
      <c r="C61" s="4" t="s">
        <v>2</v>
      </c>
      <c r="D61" s="4" t="s">
        <v>3</v>
      </c>
      <c r="E61" s="4"/>
      <c r="F61" s="2">
        <v>108</v>
      </c>
      <c r="H61" s="2" t="s">
        <v>56</v>
      </c>
      <c r="I61" s="2" t="s">
        <v>62</v>
      </c>
      <c r="K61" s="8">
        <v>733</v>
      </c>
      <c r="L61" s="2">
        <v>1</v>
      </c>
      <c r="M61" s="18">
        <f t="shared" si="0"/>
        <v>733</v>
      </c>
      <c r="N61" s="18">
        <f t="shared" si="1"/>
        <v>147</v>
      </c>
      <c r="O61" s="18">
        <v>1</v>
      </c>
      <c r="P61" s="18">
        <f t="shared" si="2"/>
        <v>733</v>
      </c>
      <c r="Q61" s="18">
        <f t="shared" si="3"/>
        <v>7</v>
      </c>
    </row>
    <row r="62" spans="1:17">
      <c r="A62" s="4" t="s">
        <v>0</v>
      </c>
      <c r="B62" s="4" t="s">
        <v>1</v>
      </c>
      <c r="C62" s="4" t="s">
        <v>2</v>
      </c>
      <c r="D62" s="4" t="s">
        <v>3</v>
      </c>
      <c r="E62" s="4"/>
      <c r="F62" s="2">
        <v>109</v>
      </c>
      <c r="H62" s="2" t="s">
        <v>56</v>
      </c>
      <c r="I62" s="2" t="s">
        <v>63</v>
      </c>
      <c r="K62" s="8">
        <v>1926</v>
      </c>
      <c r="L62" s="2">
        <v>1</v>
      </c>
      <c r="M62" s="18">
        <f t="shared" si="0"/>
        <v>1926</v>
      </c>
      <c r="N62" s="18">
        <f t="shared" si="1"/>
        <v>385</v>
      </c>
      <c r="O62" s="18">
        <v>1</v>
      </c>
      <c r="P62" s="18">
        <f t="shared" si="2"/>
        <v>1926</v>
      </c>
      <c r="Q62" s="18">
        <f t="shared" si="3"/>
        <v>19</v>
      </c>
    </row>
    <row r="63" spans="1:17">
      <c r="A63" s="4" t="s">
        <v>0</v>
      </c>
      <c r="B63" s="4" t="s">
        <v>1</v>
      </c>
      <c r="C63" s="4" t="s">
        <v>2</v>
      </c>
      <c r="D63" s="4" t="s">
        <v>3</v>
      </c>
      <c r="E63" s="4"/>
      <c r="F63" s="2">
        <v>110</v>
      </c>
      <c r="H63" s="2" t="s">
        <v>56</v>
      </c>
      <c r="I63" s="2" t="s">
        <v>64</v>
      </c>
      <c r="K63" s="8">
        <v>2772</v>
      </c>
      <c r="L63" s="2">
        <v>1</v>
      </c>
      <c r="M63" s="18">
        <f t="shared" si="0"/>
        <v>2772</v>
      </c>
      <c r="N63" s="18">
        <f t="shared" si="1"/>
        <v>554</v>
      </c>
      <c r="O63" s="18">
        <v>1</v>
      </c>
      <c r="P63" s="18">
        <f t="shared" si="2"/>
        <v>2772</v>
      </c>
      <c r="Q63" s="18">
        <f t="shared" si="3"/>
        <v>28</v>
      </c>
    </row>
    <row r="64" spans="1:17">
      <c r="A64" s="4" t="s">
        <v>0</v>
      </c>
      <c r="B64" s="4" t="s">
        <v>1</v>
      </c>
      <c r="C64" s="4" t="s">
        <v>2</v>
      </c>
      <c r="D64" s="4" t="s">
        <v>3</v>
      </c>
      <c r="E64" s="4"/>
      <c r="F64" s="2">
        <v>111</v>
      </c>
      <c r="H64" s="2" t="s">
        <v>56</v>
      </c>
      <c r="I64" s="2" t="s">
        <v>65</v>
      </c>
      <c r="K64" s="8">
        <v>762</v>
      </c>
      <c r="M64" s="18" t="str">
        <f t="shared" si="0"/>
        <v/>
      </c>
      <c r="N64" s="18" t="str">
        <f t="shared" si="1"/>
        <v/>
      </c>
      <c r="O64" s="18"/>
      <c r="P64" s="18" t="str">
        <f t="shared" si="2"/>
        <v/>
      </c>
      <c r="Q64" s="18" t="str">
        <f t="shared" si="3"/>
        <v/>
      </c>
    </row>
    <row r="65" spans="1:17">
      <c r="A65" s="4" t="s">
        <v>0</v>
      </c>
      <c r="B65" s="4" t="s">
        <v>1</v>
      </c>
      <c r="C65" s="4" t="s">
        <v>2</v>
      </c>
      <c r="D65" s="4" t="s">
        <v>3</v>
      </c>
      <c r="E65" s="4"/>
      <c r="F65" s="2">
        <v>113</v>
      </c>
      <c r="H65" s="2" t="s">
        <v>66</v>
      </c>
      <c r="I65" s="2" t="s">
        <v>67</v>
      </c>
      <c r="K65" s="8">
        <v>82</v>
      </c>
      <c r="L65" s="2">
        <v>1</v>
      </c>
      <c r="M65" s="18">
        <f t="shared" si="0"/>
        <v>82</v>
      </c>
      <c r="N65" s="18">
        <f t="shared" si="1"/>
        <v>16</v>
      </c>
      <c r="O65" s="18">
        <v>1</v>
      </c>
      <c r="P65" s="18">
        <f t="shared" si="2"/>
        <v>82</v>
      </c>
      <c r="Q65" s="18">
        <f t="shared" si="3"/>
        <v>1</v>
      </c>
    </row>
    <row r="66" spans="1:17">
      <c r="A66" s="4" t="s">
        <v>0</v>
      </c>
      <c r="B66" s="4" t="s">
        <v>1</v>
      </c>
      <c r="C66" s="4" t="s">
        <v>2</v>
      </c>
      <c r="D66" s="4" t="s">
        <v>3</v>
      </c>
      <c r="E66" s="4"/>
      <c r="F66" s="2">
        <v>114</v>
      </c>
      <c r="H66" s="2" t="s">
        <v>66</v>
      </c>
      <c r="I66" s="2" t="s">
        <v>68</v>
      </c>
      <c r="K66" s="8">
        <v>2936</v>
      </c>
      <c r="L66" s="2">
        <v>1</v>
      </c>
      <c r="M66" s="18">
        <f t="shared" si="0"/>
        <v>2936</v>
      </c>
      <c r="N66" s="18">
        <f t="shared" si="1"/>
        <v>587</v>
      </c>
      <c r="O66" s="18">
        <v>1</v>
      </c>
      <c r="P66" s="18">
        <f t="shared" si="2"/>
        <v>2936</v>
      </c>
      <c r="Q66" s="18">
        <f t="shared" si="3"/>
        <v>29</v>
      </c>
    </row>
    <row r="67" spans="1:17">
      <c r="A67" s="4" t="s">
        <v>0</v>
      </c>
      <c r="B67" s="4" t="s">
        <v>1</v>
      </c>
      <c r="C67" s="4" t="s">
        <v>2</v>
      </c>
      <c r="D67" s="4" t="s">
        <v>3</v>
      </c>
      <c r="E67" s="4"/>
      <c r="F67" s="2">
        <v>115</v>
      </c>
      <c r="H67" s="2" t="s">
        <v>66</v>
      </c>
      <c r="I67" s="2" t="s">
        <v>69</v>
      </c>
      <c r="K67" s="8">
        <v>1469</v>
      </c>
      <c r="L67" s="2">
        <v>1</v>
      </c>
      <c r="M67" s="18">
        <f t="shared" si="0"/>
        <v>1469</v>
      </c>
      <c r="N67" s="18">
        <f t="shared" si="1"/>
        <v>294</v>
      </c>
      <c r="O67" s="18">
        <v>1</v>
      </c>
      <c r="P67" s="18">
        <f t="shared" si="2"/>
        <v>1469</v>
      </c>
      <c r="Q67" s="18">
        <f t="shared" si="3"/>
        <v>15</v>
      </c>
    </row>
    <row r="68" spans="1:17">
      <c r="A68" s="4" t="s">
        <v>0</v>
      </c>
      <c r="B68" s="4" t="s">
        <v>1</v>
      </c>
      <c r="C68" s="4" t="s">
        <v>2</v>
      </c>
      <c r="D68" s="4" t="s">
        <v>3</v>
      </c>
      <c r="E68" s="4"/>
      <c r="F68" s="2">
        <v>116</v>
      </c>
      <c r="H68" s="2" t="s">
        <v>66</v>
      </c>
      <c r="I68" s="2" t="s">
        <v>70</v>
      </c>
      <c r="K68" s="8">
        <v>718</v>
      </c>
      <c r="L68" s="2">
        <v>1</v>
      </c>
      <c r="M68" s="18">
        <f t="shared" si="0"/>
        <v>718</v>
      </c>
      <c r="N68" s="18">
        <f t="shared" si="1"/>
        <v>144</v>
      </c>
      <c r="O68" s="18">
        <v>1</v>
      </c>
      <c r="P68" s="18">
        <f t="shared" si="2"/>
        <v>718</v>
      </c>
      <c r="Q68" s="18">
        <f t="shared" si="3"/>
        <v>7</v>
      </c>
    </row>
    <row r="69" spans="1:17">
      <c r="A69" s="4" t="s">
        <v>0</v>
      </c>
      <c r="B69" s="4" t="s">
        <v>1</v>
      </c>
      <c r="C69" s="4" t="s">
        <v>2</v>
      </c>
      <c r="D69" s="4" t="s">
        <v>3</v>
      </c>
      <c r="E69" s="4"/>
      <c r="F69" s="2">
        <v>117</v>
      </c>
      <c r="H69" s="2" t="s">
        <v>66</v>
      </c>
      <c r="I69" s="2" t="s">
        <v>71</v>
      </c>
      <c r="K69" s="8">
        <v>117</v>
      </c>
      <c r="M69" s="18" t="str">
        <f t="shared" si="0"/>
        <v/>
      </c>
      <c r="N69" s="18" t="str">
        <f t="shared" si="1"/>
        <v/>
      </c>
      <c r="O69" s="18"/>
      <c r="P69" s="18" t="str">
        <f t="shared" si="2"/>
        <v/>
      </c>
      <c r="Q69" s="18" t="str">
        <f t="shared" si="3"/>
        <v/>
      </c>
    </row>
    <row r="70" spans="1:17">
      <c r="A70" s="4" t="s">
        <v>0</v>
      </c>
      <c r="B70" s="4" t="s">
        <v>1</v>
      </c>
      <c r="C70" s="4" t="s">
        <v>2</v>
      </c>
      <c r="D70" s="4" t="s">
        <v>3</v>
      </c>
      <c r="E70" s="4"/>
      <c r="F70" s="2">
        <v>118</v>
      </c>
      <c r="H70" s="2" t="s">
        <v>66</v>
      </c>
      <c r="I70" s="2" t="s">
        <v>72</v>
      </c>
      <c r="K70" s="8">
        <v>575</v>
      </c>
      <c r="L70" s="2">
        <v>1</v>
      </c>
      <c r="M70" s="18">
        <f t="shared" si="0"/>
        <v>575</v>
      </c>
      <c r="N70" s="18">
        <f t="shared" si="1"/>
        <v>115</v>
      </c>
      <c r="O70" s="18">
        <v>1</v>
      </c>
      <c r="P70" s="18">
        <f t="shared" si="2"/>
        <v>575</v>
      </c>
      <c r="Q70" s="18">
        <f t="shared" si="3"/>
        <v>6</v>
      </c>
    </row>
    <row r="71" spans="1:17">
      <c r="A71" s="4" t="s">
        <v>0</v>
      </c>
      <c r="B71" s="4" t="s">
        <v>1</v>
      </c>
      <c r="C71" s="4" t="s">
        <v>2</v>
      </c>
      <c r="D71" s="4" t="s">
        <v>3</v>
      </c>
      <c r="E71" s="4"/>
      <c r="F71" s="2">
        <v>119</v>
      </c>
      <c r="H71" s="2" t="s">
        <v>66</v>
      </c>
      <c r="I71" s="2" t="s">
        <v>73</v>
      </c>
      <c r="K71" s="8">
        <v>1013</v>
      </c>
      <c r="L71" s="2">
        <v>1</v>
      </c>
      <c r="M71" s="18">
        <f t="shared" si="0"/>
        <v>1013</v>
      </c>
      <c r="N71" s="18">
        <f t="shared" si="1"/>
        <v>203</v>
      </c>
      <c r="O71" s="18">
        <v>1</v>
      </c>
      <c r="P71" s="18">
        <f t="shared" si="2"/>
        <v>1013</v>
      </c>
      <c r="Q71" s="18">
        <f t="shared" si="3"/>
        <v>10</v>
      </c>
    </row>
    <row r="72" spans="1:17">
      <c r="A72" s="4" t="s">
        <v>0</v>
      </c>
      <c r="B72" s="4" t="s">
        <v>1</v>
      </c>
      <c r="C72" s="4" t="s">
        <v>2</v>
      </c>
      <c r="D72" s="4" t="s">
        <v>3</v>
      </c>
      <c r="E72" s="4"/>
      <c r="F72" s="2">
        <v>120</v>
      </c>
      <c r="H72" s="2" t="s">
        <v>66</v>
      </c>
      <c r="I72" s="2" t="s">
        <v>74</v>
      </c>
      <c r="K72" s="8">
        <v>461</v>
      </c>
      <c r="M72" s="18" t="str">
        <f t="shared" si="0"/>
        <v/>
      </c>
      <c r="N72" s="18" t="str">
        <f t="shared" si="1"/>
        <v/>
      </c>
      <c r="O72" s="18"/>
      <c r="P72" s="18" t="str">
        <f t="shared" si="2"/>
        <v/>
      </c>
      <c r="Q72" s="18" t="str">
        <f t="shared" si="3"/>
        <v/>
      </c>
    </row>
    <row r="73" spans="1:17">
      <c r="A73" s="4" t="s">
        <v>0</v>
      </c>
      <c r="B73" s="4" t="s">
        <v>1</v>
      </c>
      <c r="C73" s="4" t="s">
        <v>2</v>
      </c>
      <c r="D73" s="4" t="s">
        <v>3</v>
      </c>
      <c r="E73" s="4"/>
      <c r="F73" s="2">
        <v>122</v>
      </c>
      <c r="H73" s="2" t="s">
        <v>75</v>
      </c>
      <c r="I73" s="2" t="s">
        <v>76</v>
      </c>
      <c r="K73" s="8">
        <v>2241</v>
      </c>
      <c r="M73" s="18" t="str">
        <f t="shared" si="0"/>
        <v/>
      </c>
      <c r="N73" s="18" t="str">
        <f t="shared" si="1"/>
        <v/>
      </c>
      <c r="O73" s="18"/>
      <c r="P73" s="18" t="str">
        <f t="shared" si="2"/>
        <v/>
      </c>
      <c r="Q73" s="18" t="str">
        <f t="shared" si="3"/>
        <v/>
      </c>
    </row>
    <row r="74" spans="1:17">
      <c r="A74" s="4" t="s">
        <v>0</v>
      </c>
      <c r="B74" s="4" t="s">
        <v>1</v>
      </c>
      <c r="C74" s="4" t="s">
        <v>2</v>
      </c>
      <c r="D74" s="4" t="s">
        <v>3</v>
      </c>
      <c r="E74" s="4"/>
      <c r="F74" s="2">
        <v>123</v>
      </c>
      <c r="H74" s="2" t="s">
        <v>75</v>
      </c>
      <c r="I74" s="2" t="s">
        <v>77</v>
      </c>
      <c r="K74" s="8">
        <v>1122</v>
      </c>
      <c r="L74" s="2">
        <v>1</v>
      </c>
      <c r="M74" s="18">
        <f t="shared" si="0"/>
        <v>1122</v>
      </c>
      <c r="N74" s="18">
        <f t="shared" si="1"/>
        <v>224</v>
      </c>
      <c r="O74" s="18">
        <v>1</v>
      </c>
      <c r="P74" s="18">
        <f t="shared" si="2"/>
        <v>1122</v>
      </c>
      <c r="Q74" s="18">
        <f t="shared" si="3"/>
        <v>11</v>
      </c>
    </row>
    <row r="75" spans="1:17">
      <c r="A75" s="4" t="s">
        <v>0</v>
      </c>
      <c r="B75" s="4" t="s">
        <v>1</v>
      </c>
      <c r="C75" s="4" t="s">
        <v>2</v>
      </c>
      <c r="D75" s="4" t="s">
        <v>3</v>
      </c>
      <c r="E75" s="4"/>
      <c r="F75" s="2">
        <v>124</v>
      </c>
      <c r="H75" s="2" t="s">
        <v>75</v>
      </c>
      <c r="I75" s="2" t="s">
        <v>78</v>
      </c>
      <c r="K75" s="8">
        <v>2394</v>
      </c>
      <c r="L75" s="2">
        <v>1</v>
      </c>
      <c r="M75" s="18">
        <f t="shared" si="0"/>
        <v>2394</v>
      </c>
      <c r="N75" s="18">
        <f t="shared" si="1"/>
        <v>479</v>
      </c>
      <c r="O75" s="18">
        <v>1</v>
      </c>
      <c r="P75" s="18">
        <f t="shared" si="2"/>
        <v>2394</v>
      </c>
      <c r="Q75" s="18">
        <f t="shared" si="3"/>
        <v>24</v>
      </c>
    </row>
    <row r="76" spans="1:17">
      <c r="A76" s="4" t="s">
        <v>0</v>
      </c>
      <c r="B76" s="4" t="s">
        <v>1</v>
      </c>
      <c r="C76" s="4" t="s">
        <v>2</v>
      </c>
      <c r="D76" s="4" t="s">
        <v>3</v>
      </c>
      <c r="E76" s="4"/>
      <c r="F76" s="2">
        <v>125</v>
      </c>
      <c r="H76" s="2" t="s">
        <v>75</v>
      </c>
      <c r="I76" s="2" t="s">
        <v>79</v>
      </c>
      <c r="K76" s="8">
        <v>5952</v>
      </c>
      <c r="M76" s="18" t="str">
        <f t="shared" si="0"/>
        <v/>
      </c>
      <c r="N76" s="18" t="str">
        <f t="shared" si="1"/>
        <v/>
      </c>
      <c r="O76" s="18"/>
      <c r="P76" s="18" t="str">
        <f t="shared" si="2"/>
        <v/>
      </c>
      <c r="Q76" s="18" t="str">
        <f t="shared" si="3"/>
        <v/>
      </c>
    </row>
    <row r="77" spans="1:17">
      <c r="A77" s="4" t="s">
        <v>0</v>
      </c>
      <c r="B77" s="4" t="s">
        <v>1</v>
      </c>
      <c r="C77" s="4" t="s">
        <v>2</v>
      </c>
      <c r="D77" s="4" t="s">
        <v>3</v>
      </c>
      <c r="E77" s="4"/>
      <c r="F77" s="2">
        <v>127</v>
      </c>
      <c r="H77" s="2" t="s">
        <v>80</v>
      </c>
      <c r="I77" s="2" t="s">
        <v>81</v>
      </c>
      <c r="K77" s="8">
        <v>2940</v>
      </c>
      <c r="M77" s="18" t="str">
        <f t="shared" si="0"/>
        <v/>
      </c>
      <c r="N77" s="18" t="str">
        <f t="shared" si="1"/>
        <v/>
      </c>
      <c r="O77" s="18">
        <v>1</v>
      </c>
      <c r="P77" s="18">
        <f t="shared" si="2"/>
        <v>2940</v>
      </c>
      <c r="Q77" s="18">
        <f t="shared" si="3"/>
        <v>29</v>
      </c>
    </row>
    <row r="78" spans="1:17">
      <c r="A78" s="4" t="s">
        <v>0</v>
      </c>
      <c r="B78" s="4" t="s">
        <v>1</v>
      </c>
      <c r="C78" s="4" t="s">
        <v>2</v>
      </c>
      <c r="D78" s="4" t="s">
        <v>3</v>
      </c>
      <c r="E78" s="4"/>
      <c r="F78" s="2">
        <v>129</v>
      </c>
      <c r="H78" s="2" t="s">
        <v>80</v>
      </c>
      <c r="I78" s="2" t="s">
        <v>82</v>
      </c>
      <c r="J78" s="2" t="s">
        <v>83</v>
      </c>
      <c r="K78" s="8">
        <v>5028</v>
      </c>
      <c r="M78" s="18" t="str">
        <f t="shared" si="0"/>
        <v/>
      </c>
      <c r="N78" s="18" t="str">
        <f t="shared" si="1"/>
        <v/>
      </c>
      <c r="O78" s="18"/>
      <c r="P78" s="18" t="str">
        <f t="shared" si="2"/>
        <v/>
      </c>
      <c r="Q78" s="18" t="str">
        <f t="shared" si="3"/>
        <v/>
      </c>
    </row>
    <row r="79" spans="1:17">
      <c r="A79" s="4" t="s">
        <v>0</v>
      </c>
      <c r="B79" s="4" t="s">
        <v>1</v>
      </c>
      <c r="C79" s="4" t="s">
        <v>2</v>
      </c>
      <c r="D79" s="4" t="s">
        <v>3</v>
      </c>
      <c r="E79" s="4"/>
      <c r="F79" s="2">
        <v>130</v>
      </c>
      <c r="H79" s="2" t="s">
        <v>80</v>
      </c>
      <c r="I79" s="2" t="s">
        <v>82</v>
      </c>
      <c r="J79" s="2" t="s">
        <v>84</v>
      </c>
      <c r="K79" s="8">
        <v>238</v>
      </c>
      <c r="L79" s="2">
        <v>1</v>
      </c>
      <c r="M79" s="18">
        <f t="shared" si="0"/>
        <v>238</v>
      </c>
      <c r="N79" s="18">
        <f t="shared" si="1"/>
        <v>48</v>
      </c>
      <c r="O79" s="18">
        <v>1</v>
      </c>
      <c r="P79" s="18">
        <f t="shared" si="2"/>
        <v>238</v>
      </c>
      <c r="Q79" s="18">
        <f t="shared" si="3"/>
        <v>2</v>
      </c>
    </row>
    <row r="80" spans="1:17">
      <c r="A80" s="4" t="s">
        <v>0</v>
      </c>
      <c r="B80" s="4" t="s">
        <v>1</v>
      </c>
      <c r="C80" s="4" t="s">
        <v>2</v>
      </c>
      <c r="D80" s="4" t="s">
        <v>3</v>
      </c>
      <c r="E80" s="4"/>
      <c r="F80" s="2">
        <v>131</v>
      </c>
      <c r="H80" s="2" t="s">
        <v>80</v>
      </c>
      <c r="I80" s="2" t="s">
        <v>82</v>
      </c>
      <c r="J80" s="2" t="s">
        <v>85</v>
      </c>
      <c r="K80" s="8">
        <v>12832</v>
      </c>
      <c r="M80" s="18" t="str">
        <f t="shared" si="0"/>
        <v/>
      </c>
      <c r="N80" s="18" t="str">
        <f t="shared" si="1"/>
        <v/>
      </c>
      <c r="O80" s="18"/>
      <c r="P80" s="18" t="str">
        <f t="shared" si="2"/>
        <v/>
      </c>
      <c r="Q80" s="18" t="str">
        <f t="shared" si="3"/>
        <v/>
      </c>
    </row>
    <row r="81" spans="1:17">
      <c r="A81" s="4" t="s">
        <v>0</v>
      </c>
      <c r="B81" s="4" t="s">
        <v>1</v>
      </c>
      <c r="C81" s="4" t="s">
        <v>2</v>
      </c>
      <c r="D81" s="4" t="s">
        <v>3</v>
      </c>
      <c r="E81" s="4"/>
      <c r="F81" s="2">
        <v>132</v>
      </c>
      <c r="H81" s="2" t="s">
        <v>80</v>
      </c>
      <c r="I81" s="2" t="s">
        <v>86</v>
      </c>
      <c r="J81" s="2" t="s">
        <v>194</v>
      </c>
      <c r="K81" s="8">
        <v>11323</v>
      </c>
      <c r="M81" s="18" t="str">
        <f t="shared" si="0"/>
        <v/>
      </c>
      <c r="N81" s="18" t="str">
        <f t="shared" si="1"/>
        <v/>
      </c>
      <c r="O81" s="18">
        <v>1</v>
      </c>
      <c r="P81" s="18">
        <f t="shared" si="2"/>
        <v>11323</v>
      </c>
      <c r="Q81" s="18">
        <f t="shared" si="3"/>
        <v>113</v>
      </c>
    </row>
    <row r="82" spans="1:17">
      <c r="A82" s="4" t="s">
        <v>0</v>
      </c>
      <c r="B82" s="4" t="s">
        <v>1</v>
      </c>
      <c r="C82" s="4" t="s">
        <v>2</v>
      </c>
      <c r="D82" s="4" t="s">
        <v>3</v>
      </c>
      <c r="E82" s="4"/>
      <c r="F82" s="2">
        <v>133</v>
      </c>
      <c r="H82" s="2" t="s">
        <v>87</v>
      </c>
      <c r="I82" s="2" t="s">
        <v>195</v>
      </c>
      <c r="K82" s="8">
        <v>6708</v>
      </c>
      <c r="M82" s="18" t="str">
        <f t="shared" si="0"/>
        <v/>
      </c>
      <c r="N82" s="18" t="str">
        <f t="shared" si="1"/>
        <v/>
      </c>
      <c r="O82" s="18"/>
      <c r="P82" s="18" t="str">
        <f t="shared" si="2"/>
        <v/>
      </c>
      <c r="Q82" s="18" t="str">
        <f t="shared" si="3"/>
        <v/>
      </c>
    </row>
    <row r="83" spans="1:17">
      <c r="A83" s="4" t="s">
        <v>0</v>
      </c>
      <c r="B83" s="4" t="s">
        <v>1</v>
      </c>
      <c r="C83" s="4" t="s">
        <v>2</v>
      </c>
      <c r="D83" s="4" t="s">
        <v>3</v>
      </c>
      <c r="E83" s="4"/>
      <c r="F83" s="2">
        <v>135</v>
      </c>
      <c r="H83" s="2" t="s">
        <v>88</v>
      </c>
      <c r="I83" s="2" t="s">
        <v>89</v>
      </c>
      <c r="K83" s="8">
        <v>2086</v>
      </c>
      <c r="L83" s="2">
        <v>1</v>
      </c>
      <c r="M83" s="18">
        <f t="shared" si="0"/>
        <v>2086</v>
      </c>
      <c r="N83" s="18">
        <f t="shared" si="1"/>
        <v>417</v>
      </c>
      <c r="O83" s="18">
        <v>1</v>
      </c>
      <c r="P83" s="18">
        <f t="shared" si="2"/>
        <v>2086</v>
      </c>
      <c r="Q83" s="18">
        <f t="shared" si="3"/>
        <v>21</v>
      </c>
    </row>
    <row r="84" spans="1:17">
      <c r="A84" s="4" t="s">
        <v>0</v>
      </c>
      <c r="B84" s="4" t="s">
        <v>1</v>
      </c>
      <c r="C84" s="4" t="s">
        <v>2</v>
      </c>
      <c r="D84" s="4" t="s">
        <v>3</v>
      </c>
      <c r="E84" s="4"/>
      <c r="F84" s="2">
        <v>136</v>
      </c>
      <c r="H84" s="2" t="s">
        <v>88</v>
      </c>
      <c r="I84" s="2" t="s">
        <v>90</v>
      </c>
      <c r="K84" s="8">
        <v>5672</v>
      </c>
      <c r="L84" s="2">
        <v>1</v>
      </c>
      <c r="M84" s="18">
        <f t="shared" ref="M84:M104" si="4">IF(L84=1,K84,"")</f>
        <v>5672</v>
      </c>
      <c r="N84" s="18">
        <f t="shared" ref="N84:N103" si="5">IF(L84=1,ROUND(M84*$I$11/100,0),"")</f>
        <v>1134</v>
      </c>
      <c r="O84" s="18">
        <v>1</v>
      </c>
      <c r="P84" s="18">
        <f t="shared" ref="P84:P104" si="6">IF(O84=1,K84,"")</f>
        <v>5672</v>
      </c>
      <c r="Q84" s="18">
        <f t="shared" ref="Q84:Q104" si="7">IF(O84=1,ROUND(P84*$I$12/100,0),"")</f>
        <v>57</v>
      </c>
    </row>
    <row r="85" spans="1:17">
      <c r="A85" s="4" t="s">
        <v>0</v>
      </c>
      <c r="B85" s="4" t="s">
        <v>1</v>
      </c>
      <c r="C85" s="4" t="s">
        <v>2</v>
      </c>
      <c r="D85" s="4" t="s">
        <v>3</v>
      </c>
      <c r="E85" s="4"/>
      <c r="F85" s="2">
        <v>137</v>
      </c>
      <c r="H85" s="2" t="s">
        <v>88</v>
      </c>
      <c r="I85" s="2" t="s">
        <v>91</v>
      </c>
      <c r="K85" s="8">
        <v>2933</v>
      </c>
      <c r="L85" s="2">
        <v>1</v>
      </c>
      <c r="M85" s="18">
        <f t="shared" si="4"/>
        <v>2933</v>
      </c>
      <c r="N85" s="18">
        <f t="shared" si="5"/>
        <v>587</v>
      </c>
      <c r="O85" s="18">
        <v>1</v>
      </c>
      <c r="P85" s="18">
        <f t="shared" si="6"/>
        <v>2933</v>
      </c>
      <c r="Q85" s="18">
        <f t="shared" si="7"/>
        <v>29</v>
      </c>
    </row>
    <row r="86" spans="1:17">
      <c r="A86" s="4" t="s">
        <v>0</v>
      </c>
      <c r="B86" s="4" t="s">
        <v>1</v>
      </c>
      <c r="C86" s="4" t="s">
        <v>2</v>
      </c>
      <c r="D86" s="4" t="s">
        <v>3</v>
      </c>
      <c r="E86" s="4"/>
      <c r="F86" s="2">
        <v>139</v>
      </c>
      <c r="H86" s="2" t="s">
        <v>88</v>
      </c>
      <c r="I86" s="2" t="s">
        <v>92</v>
      </c>
      <c r="J86" s="2" t="s">
        <v>93</v>
      </c>
      <c r="K86" s="8">
        <v>786</v>
      </c>
      <c r="M86" s="18" t="str">
        <f t="shared" si="4"/>
        <v/>
      </c>
      <c r="N86" s="18" t="str">
        <f t="shared" si="5"/>
        <v/>
      </c>
      <c r="O86" s="18"/>
      <c r="P86" s="18" t="str">
        <f t="shared" si="6"/>
        <v/>
      </c>
      <c r="Q86" s="18" t="str">
        <f t="shared" si="7"/>
        <v/>
      </c>
    </row>
    <row r="87" spans="1:17">
      <c r="A87" s="4" t="s">
        <v>0</v>
      </c>
      <c r="B87" s="4" t="s">
        <v>1</v>
      </c>
      <c r="C87" s="4" t="s">
        <v>2</v>
      </c>
      <c r="D87" s="4" t="s">
        <v>3</v>
      </c>
      <c r="E87" s="4"/>
      <c r="F87" s="2">
        <v>140</v>
      </c>
      <c r="H87" s="2" t="s">
        <v>88</v>
      </c>
      <c r="I87" s="2" t="s">
        <v>92</v>
      </c>
      <c r="J87" s="2" t="s">
        <v>94</v>
      </c>
      <c r="K87" s="8">
        <v>798</v>
      </c>
      <c r="M87" s="18" t="str">
        <f t="shared" si="4"/>
        <v/>
      </c>
      <c r="N87" s="18" t="str">
        <f t="shared" si="5"/>
        <v/>
      </c>
      <c r="O87" s="18"/>
      <c r="P87" s="18" t="str">
        <f t="shared" si="6"/>
        <v/>
      </c>
      <c r="Q87" s="18" t="str">
        <f t="shared" si="7"/>
        <v/>
      </c>
    </row>
    <row r="88" spans="1:17">
      <c r="A88" s="4" t="s">
        <v>0</v>
      </c>
      <c r="B88" s="4" t="s">
        <v>1</v>
      </c>
      <c r="C88" s="4" t="s">
        <v>2</v>
      </c>
      <c r="D88" s="4" t="s">
        <v>3</v>
      </c>
      <c r="E88" s="4"/>
      <c r="F88" s="2">
        <v>141</v>
      </c>
      <c r="H88" s="2" t="s">
        <v>88</v>
      </c>
      <c r="I88" s="2" t="s">
        <v>92</v>
      </c>
      <c r="J88" s="2" t="s">
        <v>95</v>
      </c>
      <c r="K88" s="8">
        <v>1796</v>
      </c>
      <c r="M88" s="18" t="str">
        <f t="shared" si="4"/>
        <v/>
      </c>
      <c r="N88" s="18" t="str">
        <f t="shared" si="5"/>
        <v/>
      </c>
      <c r="O88" s="18"/>
      <c r="P88" s="18" t="str">
        <f t="shared" si="6"/>
        <v/>
      </c>
      <c r="Q88" s="18" t="str">
        <f t="shared" si="7"/>
        <v/>
      </c>
    </row>
    <row r="89" spans="1:17">
      <c r="A89" s="4" t="s">
        <v>0</v>
      </c>
      <c r="B89" s="4" t="s">
        <v>1</v>
      </c>
      <c r="C89" s="4" t="s">
        <v>2</v>
      </c>
      <c r="D89" s="4" t="s">
        <v>3</v>
      </c>
      <c r="E89" s="4"/>
      <c r="F89" s="2">
        <v>142</v>
      </c>
      <c r="H89" s="2" t="s">
        <v>88</v>
      </c>
      <c r="I89" s="2" t="s">
        <v>92</v>
      </c>
      <c r="J89" s="2" t="s">
        <v>96</v>
      </c>
      <c r="K89" s="8">
        <v>7135</v>
      </c>
      <c r="M89" s="18" t="str">
        <f t="shared" si="4"/>
        <v/>
      </c>
      <c r="N89" s="18" t="str">
        <f t="shared" si="5"/>
        <v/>
      </c>
      <c r="O89" s="18"/>
      <c r="P89" s="18" t="str">
        <f t="shared" si="6"/>
        <v/>
      </c>
      <c r="Q89" s="18" t="str">
        <f t="shared" si="7"/>
        <v/>
      </c>
    </row>
    <row r="90" spans="1:17">
      <c r="A90" s="4" t="s">
        <v>0</v>
      </c>
      <c r="B90" s="4" t="s">
        <v>1</v>
      </c>
      <c r="C90" s="4" t="s">
        <v>2</v>
      </c>
      <c r="D90" s="4" t="s">
        <v>3</v>
      </c>
      <c r="E90" s="4"/>
      <c r="F90" s="2">
        <v>145</v>
      </c>
      <c r="H90" s="2" t="s">
        <v>97</v>
      </c>
      <c r="I90" s="2" t="s">
        <v>98</v>
      </c>
      <c r="J90" s="2" t="s">
        <v>99</v>
      </c>
      <c r="K90" s="8">
        <v>2599</v>
      </c>
      <c r="M90" s="18" t="str">
        <f t="shared" si="4"/>
        <v/>
      </c>
      <c r="N90" s="18" t="str">
        <f t="shared" si="5"/>
        <v/>
      </c>
      <c r="O90" s="18"/>
      <c r="P90" s="18" t="str">
        <f t="shared" si="6"/>
        <v/>
      </c>
      <c r="Q90" s="18" t="str">
        <f t="shared" si="7"/>
        <v/>
      </c>
    </row>
    <row r="91" spans="1:17">
      <c r="A91" s="4" t="s">
        <v>0</v>
      </c>
      <c r="B91" s="4" t="s">
        <v>1</v>
      </c>
      <c r="C91" s="4" t="s">
        <v>2</v>
      </c>
      <c r="D91" s="4" t="s">
        <v>3</v>
      </c>
      <c r="E91" s="4"/>
      <c r="F91" s="2">
        <v>146</v>
      </c>
      <c r="H91" s="2" t="s">
        <v>97</v>
      </c>
      <c r="I91" s="2" t="s">
        <v>98</v>
      </c>
      <c r="J91" s="2" t="s">
        <v>100</v>
      </c>
      <c r="K91" s="8">
        <v>3941</v>
      </c>
      <c r="L91" s="2">
        <v>1</v>
      </c>
      <c r="M91" s="18">
        <f t="shared" si="4"/>
        <v>3941</v>
      </c>
      <c r="N91" s="18">
        <f t="shared" si="5"/>
        <v>788</v>
      </c>
      <c r="O91" s="18">
        <v>1</v>
      </c>
      <c r="P91" s="18">
        <f t="shared" si="6"/>
        <v>3941</v>
      </c>
      <c r="Q91" s="18">
        <f t="shared" si="7"/>
        <v>39</v>
      </c>
    </row>
    <row r="92" spans="1:17">
      <c r="A92" s="4" t="s">
        <v>0</v>
      </c>
      <c r="B92" s="4" t="s">
        <v>1</v>
      </c>
      <c r="C92" s="4" t="s">
        <v>2</v>
      </c>
      <c r="D92" s="4" t="s">
        <v>3</v>
      </c>
      <c r="E92" s="4"/>
      <c r="F92" s="2">
        <v>147</v>
      </c>
      <c r="H92" s="2" t="s">
        <v>97</v>
      </c>
      <c r="I92" s="2" t="s">
        <v>98</v>
      </c>
      <c r="J92" s="2" t="s">
        <v>101</v>
      </c>
      <c r="K92" s="8">
        <v>1334</v>
      </c>
      <c r="M92" s="18" t="str">
        <f t="shared" si="4"/>
        <v/>
      </c>
      <c r="N92" s="18" t="str">
        <f t="shared" si="5"/>
        <v/>
      </c>
      <c r="O92" s="18"/>
      <c r="P92" s="18" t="str">
        <f t="shared" si="6"/>
        <v/>
      </c>
      <c r="Q92" s="18" t="str">
        <f t="shared" si="7"/>
        <v/>
      </c>
    </row>
    <row r="93" spans="1:17">
      <c r="A93" s="4" t="s">
        <v>0</v>
      </c>
      <c r="B93" s="4" t="s">
        <v>1</v>
      </c>
      <c r="C93" s="4" t="s">
        <v>2</v>
      </c>
      <c r="D93" s="4" t="s">
        <v>3</v>
      </c>
      <c r="E93" s="4"/>
      <c r="F93" s="2">
        <v>148</v>
      </c>
      <c r="H93" s="2" t="s">
        <v>97</v>
      </c>
      <c r="I93" s="2" t="s">
        <v>98</v>
      </c>
      <c r="J93" s="2" t="s">
        <v>102</v>
      </c>
      <c r="K93" s="8">
        <v>1264</v>
      </c>
      <c r="M93" s="18" t="str">
        <f t="shared" si="4"/>
        <v/>
      </c>
      <c r="N93" s="18" t="str">
        <f t="shared" si="5"/>
        <v/>
      </c>
      <c r="O93" s="18"/>
      <c r="P93" s="18" t="str">
        <f t="shared" si="6"/>
        <v/>
      </c>
      <c r="Q93" s="18" t="str">
        <f t="shared" si="7"/>
        <v/>
      </c>
    </row>
    <row r="94" spans="1:17">
      <c r="A94" s="4" t="s">
        <v>0</v>
      </c>
      <c r="B94" s="4" t="s">
        <v>1</v>
      </c>
      <c r="C94" s="4" t="s">
        <v>2</v>
      </c>
      <c r="D94" s="4" t="s">
        <v>3</v>
      </c>
      <c r="E94" s="4"/>
      <c r="F94" s="2">
        <v>149</v>
      </c>
      <c r="H94" s="2" t="s">
        <v>97</v>
      </c>
      <c r="I94" s="2" t="s">
        <v>98</v>
      </c>
      <c r="J94" s="2" t="s">
        <v>103</v>
      </c>
      <c r="K94" s="8">
        <v>11085</v>
      </c>
      <c r="M94" s="18" t="str">
        <f t="shared" si="4"/>
        <v/>
      </c>
      <c r="N94" s="18" t="str">
        <f t="shared" si="5"/>
        <v/>
      </c>
      <c r="O94" s="18"/>
      <c r="P94" s="18" t="str">
        <f t="shared" si="6"/>
        <v/>
      </c>
      <c r="Q94" s="18" t="str">
        <f t="shared" si="7"/>
        <v/>
      </c>
    </row>
    <row r="95" spans="1:17">
      <c r="A95" s="4" t="s">
        <v>0</v>
      </c>
      <c r="B95" s="4" t="s">
        <v>1</v>
      </c>
      <c r="C95" s="4" t="s">
        <v>2</v>
      </c>
      <c r="D95" s="4" t="s">
        <v>3</v>
      </c>
      <c r="E95" s="4"/>
      <c r="F95" s="2">
        <v>150</v>
      </c>
      <c r="H95" s="2" t="s">
        <v>97</v>
      </c>
      <c r="I95" s="2" t="s">
        <v>110</v>
      </c>
      <c r="K95" s="8">
        <v>5304</v>
      </c>
      <c r="M95" s="18" t="str">
        <f t="shared" si="4"/>
        <v/>
      </c>
      <c r="N95" s="18" t="str">
        <f t="shared" si="5"/>
        <v/>
      </c>
      <c r="O95" s="18"/>
      <c r="P95" s="18" t="str">
        <f t="shared" si="6"/>
        <v/>
      </c>
      <c r="Q95" s="18" t="str">
        <f t="shared" si="7"/>
        <v/>
      </c>
    </row>
    <row r="96" spans="1:17">
      <c r="A96" s="4" t="s">
        <v>0</v>
      </c>
      <c r="B96" s="4" t="s">
        <v>1</v>
      </c>
      <c r="C96" s="4" t="s">
        <v>2</v>
      </c>
      <c r="D96" s="4" t="s">
        <v>3</v>
      </c>
      <c r="E96" s="4"/>
      <c r="F96" s="2">
        <v>152</v>
      </c>
      <c r="H96" s="2" t="s">
        <v>97</v>
      </c>
      <c r="I96" s="2" t="s">
        <v>104</v>
      </c>
      <c r="J96" s="2" t="s">
        <v>4</v>
      </c>
      <c r="K96" s="8">
        <v>3533</v>
      </c>
      <c r="M96" s="18" t="str">
        <f t="shared" si="4"/>
        <v/>
      </c>
      <c r="N96" s="18" t="str">
        <f t="shared" si="5"/>
        <v/>
      </c>
      <c r="O96" s="18"/>
      <c r="P96" s="18" t="str">
        <f t="shared" si="6"/>
        <v/>
      </c>
      <c r="Q96" s="18" t="str">
        <f t="shared" si="7"/>
        <v/>
      </c>
    </row>
    <row r="97" spans="1:17">
      <c r="A97" s="4" t="s">
        <v>0</v>
      </c>
      <c r="B97" s="4" t="s">
        <v>1</v>
      </c>
      <c r="C97" s="4" t="s">
        <v>2</v>
      </c>
      <c r="D97" s="4" t="s">
        <v>3</v>
      </c>
      <c r="E97" s="4"/>
      <c r="F97" s="2">
        <v>153</v>
      </c>
      <c r="H97" s="2" t="s">
        <v>97</v>
      </c>
      <c r="I97" s="2" t="s">
        <v>104</v>
      </c>
      <c r="J97" s="2" t="s">
        <v>56</v>
      </c>
      <c r="K97" s="8">
        <v>146</v>
      </c>
      <c r="M97" s="18" t="str">
        <f t="shared" si="4"/>
        <v/>
      </c>
      <c r="N97" s="18" t="str">
        <f t="shared" si="5"/>
        <v/>
      </c>
      <c r="O97" s="18"/>
      <c r="P97" s="18" t="str">
        <f t="shared" si="6"/>
        <v/>
      </c>
      <c r="Q97" s="18" t="str">
        <f t="shared" si="7"/>
        <v/>
      </c>
    </row>
    <row r="98" spans="1:17">
      <c r="A98" s="4" t="s">
        <v>0</v>
      </c>
      <c r="B98" s="4" t="s">
        <v>1</v>
      </c>
      <c r="C98" s="4" t="s">
        <v>2</v>
      </c>
      <c r="D98" s="4" t="s">
        <v>3</v>
      </c>
      <c r="E98" s="4"/>
      <c r="F98" s="2">
        <v>154</v>
      </c>
      <c r="H98" s="2" t="s">
        <v>97</v>
      </c>
      <c r="I98" s="2" t="s">
        <v>104</v>
      </c>
      <c r="J98" s="2" t="s">
        <v>66</v>
      </c>
      <c r="K98" s="8">
        <v>321</v>
      </c>
      <c r="M98" s="18" t="str">
        <f t="shared" si="4"/>
        <v/>
      </c>
      <c r="N98" s="18" t="str">
        <f t="shared" si="5"/>
        <v/>
      </c>
      <c r="O98" s="18"/>
      <c r="P98" s="18" t="str">
        <f t="shared" si="6"/>
        <v/>
      </c>
      <c r="Q98" s="18" t="str">
        <f t="shared" si="7"/>
        <v/>
      </c>
    </row>
    <row r="99" spans="1:17">
      <c r="A99" s="4" t="s">
        <v>0</v>
      </c>
      <c r="B99" s="4" t="s">
        <v>1</v>
      </c>
      <c r="C99" s="4" t="s">
        <v>2</v>
      </c>
      <c r="D99" s="4" t="s">
        <v>3</v>
      </c>
      <c r="E99" s="4"/>
      <c r="F99" s="2">
        <v>155</v>
      </c>
      <c r="H99" s="2" t="s">
        <v>97</v>
      </c>
      <c r="I99" s="2" t="s">
        <v>104</v>
      </c>
      <c r="J99" s="2" t="s">
        <v>88</v>
      </c>
      <c r="K99" s="8">
        <v>602</v>
      </c>
      <c r="M99" s="18" t="str">
        <f t="shared" si="4"/>
        <v/>
      </c>
      <c r="N99" s="18" t="str">
        <f t="shared" si="5"/>
        <v/>
      </c>
      <c r="O99" s="18"/>
      <c r="P99" s="18" t="str">
        <f t="shared" si="6"/>
        <v/>
      </c>
      <c r="Q99" s="18" t="str">
        <f t="shared" si="7"/>
        <v/>
      </c>
    </row>
    <row r="100" spans="1:17">
      <c r="A100" s="4" t="s">
        <v>0</v>
      </c>
      <c r="B100" s="4" t="s">
        <v>1</v>
      </c>
      <c r="C100" s="4" t="s">
        <v>2</v>
      </c>
      <c r="D100" s="4" t="s">
        <v>3</v>
      </c>
      <c r="E100" s="4"/>
      <c r="F100" s="2">
        <v>156</v>
      </c>
      <c r="H100" s="2" t="s">
        <v>97</v>
      </c>
      <c r="I100" s="2" t="s">
        <v>104</v>
      </c>
      <c r="J100" s="2" t="s">
        <v>105</v>
      </c>
      <c r="K100" s="8">
        <v>381</v>
      </c>
      <c r="M100" s="18" t="str">
        <f t="shared" si="4"/>
        <v/>
      </c>
      <c r="N100" s="18" t="str">
        <f t="shared" si="5"/>
        <v/>
      </c>
      <c r="O100" s="18"/>
      <c r="P100" s="18" t="str">
        <f t="shared" si="6"/>
        <v/>
      </c>
      <c r="Q100" s="18" t="str">
        <f t="shared" si="7"/>
        <v/>
      </c>
    </row>
    <row r="101" spans="1:17">
      <c r="A101" s="4" t="s">
        <v>0</v>
      </c>
      <c r="B101" s="4" t="s">
        <v>1</v>
      </c>
      <c r="C101" s="4" t="s">
        <v>2</v>
      </c>
      <c r="D101" s="4" t="s">
        <v>3</v>
      </c>
      <c r="E101" s="4"/>
      <c r="F101" s="2">
        <v>157</v>
      </c>
      <c r="H101" s="2" t="s">
        <v>97</v>
      </c>
      <c r="I101" s="2" t="s">
        <v>104</v>
      </c>
      <c r="J101" s="2" t="s">
        <v>106</v>
      </c>
      <c r="K101" s="8">
        <v>6233</v>
      </c>
      <c r="M101" s="18" t="str">
        <f t="shared" si="4"/>
        <v/>
      </c>
      <c r="N101" s="18" t="str">
        <f t="shared" si="5"/>
        <v/>
      </c>
      <c r="O101" s="18"/>
      <c r="P101" s="18" t="str">
        <f t="shared" si="6"/>
        <v/>
      </c>
      <c r="Q101" s="18" t="str">
        <f t="shared" si="7"/>
        <v/>
      </c>
    </row>
    <row r="102" spans="1:17">
      <c r="A102" s="4" t="s">
        <v>0</v>
      </c>
      <c r="B102" s="4" t="s">
        <v>1</v>
      </c>
      <c r="C102" s="4" t="s">
        <v>2</v>
      </c>
      <c r="D102" s="4" t="s">
        <v>3</v>
      </c>
      <c r="E102" s="4"/>
      <c r="F102" s="2">
        <v>158</v>
      </c>
      <c r="H102" s="2" t="s">
        <v>97</v>
      </c>
      <c r="I102" s="2" t="s">
        <v>104</v>
      </c>
      <c r="J102" s="2" t="s">
        <v>107</v>
      </c>
      <c r="K102" s="8">
        <v>3257</v>
      </c>
      <c r="M102" s="18" t="str">
        <f t="shared" si="4"/>
        <v/>
      </c>
      <c r="N102" s="18" t="str">
        <f t="shared" si="5"/>
        <v/>
      </c>
      <c r="O102" s="18"/>
      <c r="P102" s="18" t="str">
        <f t="shared" si="6"/>
        <v/>
      </c>
      <c r="Q102" s="18" t="str">
        <f t="shared" si="7"/>
        <v/>
      </c>
    </row>
    <row r="103" spans="1:17">
      <c r="A103" s="4" t="s">
        <v>0</v>
      </c>
      <c r="B103" s="4" t="s">
        <v>1</v>
      </c>
      <c r="C103" s="4" t="s">
        <v>2</v>
      </c>
      <c r="D103" s="4" t="s">
        <v>3</v>
      </c>
      <c r="E103" s="4"/>
      <c r="F103" s="2">
        <v>159</v>
      </c>
      <c r="H103" s="2" t="s">
        <v>97</v>
      </c>
      <c r="I103" s="2" t="s">
        <v>108</v>
      </c>
      <c r="K103" s="8">
        <v>4135</v>
      </c>
      <c r="M103" s="18" t="str">
        <f t="shared" si="4"/>
        <v/>
      </c>
      <c r="N103" s="18" t="str">
        <f t="shared" si="5"/>
        <v/>
      </c>
      <c r="O103" s="18"/>
      <c r="P103" s="18" t="str">
        <f t="shared" si="6"/>
        <v/>
      </c>
      <c r="Q103" s="18" t="str">
        <f t="shared" si="7"/>
        <v/>
      </c>
    </row>
    <row r="104" spans="1:17">
      <c r="H104" s="18" t="s">
        <v>120</v>
      </c>
      <c r="I104" s="18"/>
      <c r="J104" s="18"/>
      <c r="K104" s="18">
        <v>5000</v>
      </c>
      <c r="L104" s="18">
        <v>1</v>
      </c>
      <c r="M104" s="18">
        <f t="shared" si="4"/>
        <v>5000</v>
      </c>
      <c r="N104" s="18">
        <f>IF(L104=1,ROUND(M104*$I$11/100,0),"")</f>
        <v>1000</v>
      </c>
      <c r="O104" s="18">
        <v>1</v>
      </c>
      <c r="P104" s="18">
        <f t="shared" si="6"/>
        <v>5000</v>
      </c>
      <c r="Q104" s="18">
        <f t="shared" si="7"/>
        <v>50</v>
      </c>
    </row>
    <row r="105" spans="1:17" ht="19.2">
      <c r="H105" s="18" t="s">
        <v>212</v>
      </c>
      <c r="I105" s="18" t="s">
        <v>213</v>
      </c>
      <c r="J105" s="48" t="s">
        <v>222</v>
      </c>
      <c r="K105" s="42">
        <v>10000</v>
      </c>
      <c r="L105" s="18"/>
      <c r="M105" s="18" t="str">
        <f t="shared" ref="M105:M106" si="8">IF(L105=1,K105,"")</f>
        <v/>
      </c>
      <c r="N105" s="18" t="str">
        <f t="shared" ref="N105:N106" si="9">IF(L105=1,ROUND(M105*$I$11/100,0),"")</f>
        <v/>
      </c>
      <c r="O105" s="18">
        <v>1</v>
      </c>
      <c r="P105" s="18">
        <f t="shared" ref="P105:P106" si="10">IF(O105=1,K105,"")</f>
        <v>10000</v>
      </c>
      <c r="Q105" s="48">
        <v>20</v>
      </c>
    </row>
    <row r="106" spans="1:17" ht="16.8" thickBot="1">
      <c r="H106" s="18" t="s">
        <v>212</v>
      </c>
      <c r="I106" s="18" t="s">
        <v>213</v>
      </c>
      <c r="J106" s="18" t="s">
        <v>215</v>
      </c>
      <c r="K106" s="42">
        <v>0</v>
      </c>
      <c r="L106" s="18"/>
      <c r="M106" s="18" t="str">
        <f t="shared" si="8"/>
        <v/>
      </c>
      <c r="N106" s="18" t="str">
        <f t="shared" si="9"/>
        <v/>
      </c>
      <c r="O106" s="18"/>
      <c r="P106" s="18" t="str">
        <f t="shared" si="10"/>
        <v/>
      </c>
      <c r="Q106" s="18" t="str">
        <f t="shared" ref="Q105:Q106" si="11">IF(O106=1,ROUND(P106*$I$12/100,0),"")</f>
        <v/>
      </c>
    </row>
    <row r="107" spans="1:17" ht="16.8" thickBot="1">
      <c r="H107" s="20" t="s">
        <v>152</v>
      </c>
      <c r="I107" s="21"/>
      <c r="J107" s="21"/>
      <c r="K107" s="22">
        <f>SUM(K19:K103)</f>
        <v>233569</v>
      </c>
      <c r="L107" s="21"/>
      <c r="M107" s="23">
        <f>SUM(M19:M106)</f>
        <v>43975</v>
      </c>
      <c r="N107" s="24">
        <f>SUM(N19:N106)</f>
        <v>8795</v>
      </c>
      <c r="O107" s="23"/>
      <c r="P107" s="23">
        <f>SUBTOTAL(109,P19:P106)</f>
        <v>94931</v>
      </c>
      <c r="Q107" s="27">
        <f>SUBTOTAL(109,Q19:Q106)</f>
        <v>868</v>
      </c>
    </row>
  </sheetData>
  <mergeCells count="5">
    <mergeCell ref="I3:J3"/>
    <mergeCell ref="I4:J4"/>
    <mergeCell ref="I5:J5"/>
    <mergeCell ref="I6:J6"/>
    <mergeCell ref="I7:J7"/>
  </mergeCells>
  <phoneticPr fontId="3"/>
  <hyperlinks>
    <hyperlink ref="I6" r:id="rId1" display="https://www.e-stat.go.jp/stat-search/files?page=1&amp;layout=datalist&amp;toukei=00200561&amp;tstat=000000330001&amp;cycle=7&amp;year=20200&amp;month=0&amp;tclass1=000000330001&amp;tclass2=000000330019&amp;tclass3=000000330021&amp;result_back=1&amp;cycle_facet=tclass1%3Atclass2%3Atclass3%3Acycle&amp;tclass4val=0" xr:uid="{754372AB-EBA3-4C8C-966D-3984C4ECF953}"/>
  </hyperlinks>
  <printOptions horizontalCentered="1"/>
  <pageMargins left="0.25" right="0.25" top="0.75" bottom="0.75" header="0.3" footer="0.3"/>
  <pageSetup paperSize="9" scale="43" orientation="portrait" r:id="rId2"/>
  <headerFooter alignWithMargins="0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プラン別ポイント付与率</vt:lpstr>
      <vt:lpstr>ラクラクプラン</vt:lpstr>
      <vt:lpstr>ガンバルプラン</vt:lpstr>
      <vt:lpstr>ガンバルプラン!Print_Area</vt:lpstr>
      <vt:lpstr>ラクラクプラン!Print_Area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2022-04-16T07:33:17Z</cp:lastPrinted>
  <dcterms:created xsi:type="dcterms:W3CDTF">2022-02-05T23:41:06Z</dcterms:created>
  <dcterms:modified xsi:type="dcterms:W3CDTF">2022-06-17T23:05:10Z</dcterms:modified>
</cp:coreProperties>
</file>